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2" yWindow="65522" windowWidth="12607" windowHeight="12118" tabRatio="836" activeTab="0"/>
  </bookViews>
  <sheets>
    <sheet name="DPFO1" sheetId="1" r:id="rId1"/>
    <sheet name="DPFO2" sheetId="2" r:id="rId2"/>
    <sheet name="DPFO3" sheetId="3" r:id="rId3"/>
    <sheet name="DPFO4" sheetId="4" r:id="rId4"/>
    <sheet name="Příloha 1-1" sheetId="5" r:id="rId5"/>
    <sheet name="Příloha 1-2" sheetId="6" r:id="rId6"/>
    <sheet name="Příloha 2" sheetId="7" r:id="rId7"/>
    <sheet name="Příloha 3" sheetId="8" r:id="rId8"/>
  </sheets>
  <definedNames>
    <definedName name="_xlnm.Print_Area" localSheetId="0">'DPFO1'!$A$1:$N$52</definedName>
    <definedName name="_xlnm.Print_Area" localSheetId="1">'DPFO2'!$A$1:$L$45</definedName>
    <definedName name="_xlnm.Print_Area" localSheetId="2">'DPFO3'!$A$1:$K$47</definedName>
    <definedName name="_xlnm.Print_Area" localSheetId="3">'DPFO4'!$A$1:$N$58</definedName>
    <definedName name="_xlnm.Print_Area" localSheetId="4">'Příloha 1-1'!$A$1:$M$39</definedName>
    <definedName name="_xlnm.Print_Area" localSheetId="5">'Příloha 1-2'!$1:$50</definedName>
    <definedName name="_xlnm.Print_Area" localSheetId="6">'Příloha 2'!$A$1:$L$37</definedName>
    <definedName name="_xlnm.Print_Area" localSheetId="7">'Příloha 3'!$1:$25</definedName>
  </definedNames>
  <calcPr fullCalcOnLoad="1"/>
</workbook>
</file>

<file path=xl/comments7.xml><?xml version="1.0" encoding="utf-8"?>
<comments xmlns="http://schemas.openxmlformats.org/spreadsheetml/2006/main">
  <authors>
    <author>slavik</author>
  </authors>
  <commentList>
    <comment ref="E7" authorId="0">
      <text>
        <r>
          <rPr>
            <sz val="8"/>
            <rFont val="Tahoma"/>
            <family val="2"/>
          </rPr>
          <t>Označte křížkem odpovídající variantu.</t>
        </r>
      </text>
    </comment>
    <comment ref="K7" authorId="0">
      <text>
        <r>
          <rPr>
            <sz val="8"/>
            <rFont val="Tahoma"/>
            <family val="2"/>
          </rPr>
          <t>Označte křížkem odpovídající variantu.</t>
        </r>
      </text>
    </comment>
  </commentList>
</comments>
</file>

<file path=xl/sharedStrings.xml><?xml version="1.0" encoding="utf-8"?>
<sst xmlns="http://schemas.openxmlformats.org/spreadsheetml/2006/main" count="373" uniqueCount="324">
  <si>
    <t>06 Příjmení</t>
  </si>
  <si>
    <t>07 Rodné příjmení</t>
  </si>
  <si>
    <t>09 Titul</t>
  </si>
  <si>
    <t>10 Státní příslušnost</t>
  </si>
  <si>
    <t>11 Číslo pasu</t>
  </si>
  <si>
    <t>12 Obec</t>
  </si>
  <si>
    <t>14 Číslo popisné / orientační</t>
  </si>
  <si>
    <t>Příjmy podle § 10 zákona</t>
  </si>
  <si>
    <t>Mzdy</t>
  </si>
  <si>
    <t>Příjmení, jméno, titul manželky (manžela)</t>
  </si>
  <si>
    <t>Částka podle § 35ba odst. 1</t>
  </si>
  <si>
    <t>písm. a) zákona (na poplatníka)</t>
  </si>
  <si>
    <t>písm. b) zákona (na manželku/manžela)</t>
  </si>
  <si>
    <t>písm. c) zákona (na poživatele část. invalidního důchodu)</t>
  </si>
  <si>
    <t>písm. d) zákona (na poživatele plného invalidního důchodu)</t>
  </si>
  <si>
    <t>písm. e) zákona ( na držitele průkazky ZTP/P )</t>
  </si>
  <si>
    <t>písm. f) zákona (studium)</t>
  </si>
  <si>
    <t xml:space="preserve">Poslední známá daňová povinnost </t>
  </si>
  <si>
    <t>Zjištěná daňová povinnost podle § 41 zákona č.  337/1992 Sb., o správě daní a poplatků, ve znění pozdějších předpisů (ř. 74)</t>
  </si>
  <si>
    <t>Odst. 5 zákona (penzijní připojištění)</t>
  </si>
  <si>
    <t>Odst. 6 zákona (životní pojištění)</t>
  </si>
  <si>
    <t>Odst. 7 zákona (odborové příspěvky)</t>
  </si>
  <si>
    <t>3. ODDÍL - Nezdanitelné části základu daně, odčitatelné položky a daň celkem</t>
  </si>
  <si>
    <t>29a Výše celosvětových příjmů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</si>
  <si>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</si>
  <si>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</si>
  <si>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Další částky</t>
  </si>
  <si>
    <r>
      <t xml:space="preserve">Daňová ztráta -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</t>
    </r>
    <r>
      <rPr>
        <b/>
        <sz val="8"/>
        <rFont val="Arial CE"/>
        <family val="2"/>
      </rPr>
      <t>bez znaménka mínus</t>
    </r>
    <r>
      <rPr>
        <sz val="8"/>
        <rFont val="Arial CE"/>
        <family val="2"/>
      </rPr>
      <t xml:space="preserve"> </t>
    </r>
  </si>
  <si>
    <t>Celkem</t>
  </si>
  <si>
    <t>Daňové zvýhodnění na vyživované dítě</t>
  </si>
  <si>
    <t>Počet měsíců činnosti</t>
  </si>
  <si>
    <r>
      <t xml:space="preserve">Popis úpravy podle § 5, § 23 zákona </t>
    </r>
    <r>
      <rPr>
        <b/>
        <sz val="8"/>
        <rFont val="Arial"/>
        <family val="2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</si>
  <si>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</si>
  <si>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Výpočet dílčích základů daně z příjmů  z pronájmu (§9 zákona) a z ostatních příjmů (§10 zákona)</t>
  </si>
  <si>
    <r>
      <t>Dosáhl jsem příjmů ze společného jmění manželů</t>
    </r>
    <r>
      <rPr>
        <vertAlign val="superscript"/>
        <sz val="8"/>
        <rFont val="Arial"/>
        <family val="2"/>
      </rPr>
      <t>1)</t>
    </r>
  </si>
  <si>
    <t>Částky uveďte v celých Kč. Číselné hodnoty počítané v průběhu výpočtu daňové povinnosti jsou ukazatelé ve smyslu ustanovení § 46a odst. 3 zákona č. 337/1992 Sb., o správě daní a poplatků, ve znění pozdějších předpisů a jejich zaokrouhlení se provádí s přesností na dvě desetinná místa.</t>
  </si>
  <si>
    <r>
      <t>1)</t>
    </r>
    <r>
      <rPr>
        <sz val="7"/>
        <rFont val="Arial"/>
        <family val="2"/>
      </rPr>
      <t xml:space="preserve"> Označte křížkem odpovídající variantu.</t>
    </r>
  </si>
  <si>
    <t xml:space="preserve">Částka podle § 15 </t>
  </si>
  <si>
    <t>PŘÍLOHA č. 3</t>
  </si>
  <si>
    <r>
      <t xml:space="preserve">Kód </t>
    </r>
    <r>
      <rPr>
        <vertAlign val="superscript"/>
        <sz val="8"/>
        <rFont val="Arial CE"/>
        <family val="2"/>
      </rPr>
      <t>2)</t>
    </r>
  </si>
  <si>
    <t>Příjmení</t>
  </si>
  <si>
    <t>Podíl na příjmech v %</t>
  </si>
  <si>
    <t>Podíl na výdajích v %</t>
  </si>
  <si>
    <t>5.</t>
  </si>
  <si>
    <t xml:space="preserve">      P Ř I Z N Á N Í</t>
  </si>
  <si>
    <t xml:space="preserve">           k dani z příjmů fyzických osob</t>
  </si>
  <si>
    <t>Na zbývajících zálohách zaplaceno poplatníkem celkem</t>
  </si>
  <si>
    <t>dále jen "DAP"</t>
  </si>
  <si>
    <t>Hmotný majetek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</si>
  <si>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</si>
  <si>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</si>
  <si>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Ve sloupci uveďte počet listů příloh :</t>
  </si>
  <si>
    <t xml:space="preserve">Daň zaplacená v zahraničí </t>
  </si>
  <si>
    <r>
      <t xml:space="preserve">Úhrn </t>
    </r>
    <r>
      <rPr>
        <b/>
        <sz val="8"/>
        <rFont val="Arial CE"/>
        <family val="2"/>
      </rPr>
      <t>kladných</t>
    </r>
    <r>
      <rPr>
        <sz val="8"/>
        <rFont val="Arial CE"/>
        <family val="0"/>
      </rPr>
      <t xml:space="preserve"> rozdílů jednotlivých druhů příjmů</t>
    </r>
  </si>
  <si>
    <t>Zajištěná daň plátcem podle § 38e zákona</t>
  </si>
  <si>
    <t>PŘÍLOHY DAP :</t>
  </si>
  <si>
    <t>ŽÁDOST O VRÁCENÍ PŘEPLATKU NA DANI Z PŘIJMU FYZICKÝCH OSOB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</si>
  <si>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</si>
  <si>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</si>
  <si>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t>Dílčí základ daně podle § 6 zákona ( ř. 31 + ř. 32 - ř. 33 )</t>
  </si>
  <si>
    <t xml:space="preserve">Úhrn řádků (ř. 37 + ř. 38 + ř. 39 + ř. 40). </t>
  </si>
  <si>
    <t xml:space="preserve">Základ daně snížený o nezdanitelné části základu daně a položky odčitatelné od základu daně ( ř.45 - ř.54 ) </t>
  </si>
  <si>
    <t>Daň podle § 16 zákona</t>
  </si>
  <si>
    <r>
      <t xml:space="preserve">Daň celkem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( ř.58 )</t>
    </r>
  </si>
  <si>
    <r>
      <t>1)</t>
    </r>
    <r>
      <rPr>
        <sz val="7"/>
        <rFont val="Arial CE"/>
        <family val="2"/>
      </rPr>
      <t xml:space="preserve"> Označte křížkem odpovídající variantu.</t>
    </r>
  </si>
  <si>
    <t>Název přílohy</t>
  </si>
  <si>
    <t>1.</t>
  </si>
  <si>
    <t>2.</t>
  </si>
  <si>
    <t>3.</t>
  </si>
  <si>
    <t>Další přílohy výše neuvedené</t>
  </si>
  <si>
    <t>Počet příloh celkem</t>
  </si>
  <si>
    <t>1. ODDÍL - Údaje o poplatníkovi</t>
  </si>
  <si>
    <t>ne</t>
  </si>
  <si>
    <t>Zásoby</t>
  </si>
  <si>
    <t>Daň uznaná k zápočtu (ř. 323 maximálně však do výše ř. 325)</t>
  </si>
  <si>
    <t xml:space="preserve">Rozdíl řádků (ř. 323 - ř. 326) </t>
  </si>
  <si>
    <t>V..................................................................dne..................................... podpis poplatníka ( zástupce ) ......................................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</si>
  <si>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</si>
  <si>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</si>
  <si>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</si>
  <si>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</si>
  <si>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</si>
  <si>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</si>
  <si>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</si>
  <si>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Uplatněné odpisy celkem</t>
  </si>
  <si>
    <t>Z toho odpisy nemovitostí</t>
  </si>
  <si>
    <t>01 Daňové identifikační číslo</t>
  </si>
  <si>
    <t>02 Rodné číslo</t>
  </si>
  <si>
    <t>řádné</t>
  </si>
  <si>
    <t>Adresa pobytu na území České republiky, kde se poplatník obvykle ve zdaňovacím období zdržoval</t>
  </si>
  <si>
    <t>finanční úřad</t>
  </si>
  <si>
    <t>ke dni</t>
  </si>
  <si>
    <t>Podpis odpovědného pracovníka</t>
  </si>
  <si>
    <t>Potvrzení o poskytnutém úvěru na bytové potřeby a o výši úroků z tohoto úvěru</t>
  </si>
  <si>
    <t>CZ</t>
  </si>
  <si>
    <t>Váš podíl jako společníka veřejné obchodní společnosti nebo komplementáře komanditní společnosti. Vykáže-li společnost ztrátu, označte svůj podíl znaménkém mínus (-)</t>
  </si>
  <si>
    <t>36a</t>
  </si>
  <si>
    <t>41a</t>
  </si>
  <si>
    <t>Základ daně (ř. 36a + kladná hodnota z ř. 41a)</t>
  </si>
  <si>
    <t>(neobsazeno)</t>
  </si>
  <si>
    <t>Uplatňovaná výše ztráty - vzniklé a vyměřené za předcházející zdaňovací období maximálně do výše ř. 41a</t>
  </si>
  <si>
    <t>Základ daně po odečtení ztráty (ř. 42 - ř. 44 )</t>
  </si>
  <si>
    <t>Sleva podle § 35 odst. 6 až 8 zákona, § 35a nebo § 35b zákona</t>
  </si>
  <si>
    <t>Doklad o poskytnutém daru</t>
  </si>
  <si>
    <t>Potvrzení o zaplacené úhradě na další vzdělávání</t>
  </si>
  <si>
    <t xml:space="preserve">přeplatku na dani z příjmů fyzických osob  </t>
  </si>
  <si>
    <t>CZ - NACE</t>
  </si>
  <si>
    <t xml:space="preserve">Výpočet daně z příjmů  ze zdrojů v zahraničí ( § 38f zákona )  </t>
  </si>
  <si>
    <t>Příjmy ze zdrojů v zahraničí - metoda zápočtu daně zaplacené v zahraničí</t>
  </si>
  <si>
    <t>Z částky daně zaplacené v zahraničí lze maximálně započítat (ř. 57 násobeno ř. 324, děleno stem)</t>
  </si>
  <si>
    <t>Rozdíl řádků (ř.57 - ř.328 )</t>
  </si>
  <si>
    <t>Dílčí základ daně (ztráta) z příjmů dle § 7 zákona (ř. 104 + ř. 105 - ř. 106 - ř. 107 + ř. 108 + ř. 109 - ř. 110 - ř. 111 + ř. 112 )</t>
  </si>
  <si>
    <t>15 PSČ</t>
  </si>
  <si>
    <t>16 Telefon / mobilní telefon</t>
  </si>
  <si>
    <t>17 Fax / e-mail</t>
  </si>
  <si>
    <t>18 Stát</t>
  </si>
  <si>
    <t>19 Obec</t>
  </si>
  <si>
    <t>21 Číslo popis./ orientační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</si>
  <si>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</si>
  <si>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</si>
  <si>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</si>
  <si>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</si>
  <si>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</si>
  <si>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</si>
  <si>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PŘÍLOHA č. 2</t>
  </si>
  <si>
    <t>Úhrn příjmů od všech zaměstnavatelů</t>
  </si>
  <si>
    <t>Kč</t>
  </si>
  <si>
    <t>2. ODDÍL - Dílčí základ daně, základ daně, ztráta</t>
  </si>
  <si>
    <t>Daň zaplacená v zahraničí podle § 6 odst. 13 zákona</t>
  </si>
  <si>
    <t>§34 odst. 4 zákona (výzkum a vývoj)</t>
  </si>
  <si>
    <t>Základ daně zaokrouhlený na celá sta Kč dolů</t>
  </si>
  <si>
    <t>Slevy celkem podle § 35 odst. 1 zákona</t>
  </si>
  <si>
    <t>písm. b) zákona (na manželku/manžela, která/který je držitelem ZTP/P)</t>
  </si>
  <si>
    <t>Počet měsíců                  se ZTP/P</t>
  </si>
  <si>
    <t>podle § 46 odst. 5 zákona č. 337/1992 Sb.,</t>
  </si>
  <si>
    <t>měna, ve které je účet veden :</t>
  </si>
  <si>
    <t>Vlastník účtu</t>
  </si>
  <si>
    <t>Vyplňte pouze v případě, vedete-li daňovou evidenci podle §7b zákona. Údaje, prosím, vyplňte v celých korunách.</t>
  </si>
  <si>
    <t>H. Údaje o osobě, která rozděluje příjmy a výdaje</t>
  </si>
  <si>
    <t>Daňové identifikační číslo veřejné obchodní společnosti, kde jste společníkem, nebo komanditní společnosti, kde jste komplementářem, a výše Vašeho podílu v procentech</t>
  </si>
  <si>
    <t xml:space="preserve">2) Pokud jste uplatnil výdaje procentem z příjmů (týká se pouze zemědělské výroby), uveďte ve sloupci 5 (kód) písmeno "p". Pokud příjmy plynou z majetku, který je ve společném jmění manželů, uveďte ve sloupci 5 (kód) písmeno "s". Pokud příjmy plynou ze zdrojů v zahraničí, uveďte ve sloupci 5 (kód) písmeno "z". </t>
  </si>
  <si>
    <t>Daň uznaná k zápočtu ( úhrn řádků 326 i ze samostatných listů )</t>
  </si>
  <si>
    <t>Daň neuznaná k zápočtu ( úhrn řádků 327 i ze samostatných listů )</t>
  </si>
  <si>
    <r>
      <t xml:space="preserve">04 Kód rozlišení typu DAP </t>
    </r>
    <r>
      <rPr>
        <vertAlign val="superscript"/>
        <sz val="8"/>
        <rFont val="Arial CE"/>
        <family val="2"/>
      </rPr>
      <t>2)</t>
    </r>
  </si>
  <si>
    <t xml:space="preserve">Přeplatek vraťte na účet vedený u </t>
  </si>
  <si>
    <t>č.</t>
  </si>
  <si>
    <t>Kód banky</t>
  </si>
  <si>
    <t>specifický symbol</t>
  </si>
  <si>
    <t>Počet měsíců</t>
  </si>
  <si>
    <t>Poslední známá daňová povinnost - daňová ztráta podle § 5 zákona</t>
  </si>
  <si>
    <t>27 Telefon / mobilní telefon</t>
  </si>
  <si>
    <t>28 Fax / e-mail</t>
  </si>
  <si>
    <t>Dílčí základ daně z kapitálového majetku podle § 8 zákona</t>
  </si>
  <si>
    <t>ano</t>
  </si>
  <si>
    <r>
      <t xml:space="preserve">03 DAP </t>
    </r>
    <r>
      <rPr>
        <vertAlign val="superscript"/>
        <sz val="8"/>
        <rFont val="Arial CE"/>
        <family val="2"/>
      </rPr>
      <t>1)</t>
    </r>
  </si>
  <si>
    <t>Důvody pro podání dodatečného                                                       DAP zjištěny dne</t>
  </si>
  <si>
    <t>Účetní závěrka poplatníka, který vede účetnictví</t>
  </si>
  <si>
    <t>Část příjmů nebo výsledku hospodaření před zdaněním  (zisk), která připadla na Vás jako na spolupracující osobu  podle §13 zákona</t>
  </si>
  <si>
    <t>Část výdajů nebo výsledku hospodaření před zdaněním  (ztráta), která připadla na Vás jako na spolupracující osobu  podle §13 zákona</t>
  </si>
  <si>
    <t>Roční úhrn čistého obratu</t>
  </si>
  <si>
    <t>Otisk podacího razítka finančního úřadu</t>
  </si>
  <si>
    <t>Odst. 8 zákona (úhrada za další vzdělávání)</t>
  </si>
  <si>
    <t>DIČ (RČ)</t>
  </si>
  <si>
    <t>D. Tabulka pro poplatníky, kteří vedou daňovou evidenci podle §7b zákona</t>
  </si>
  <si>
    <t>Peněžní prostředky na bankovních účtech *)</t>
  </si>
  <si>
    <t>Pohledávky včetně poskytnutých úvěrů a půjček</t>
  </si>
  <si>
    <t>Ostatní majetek *)</t>
  </si>
  <si>
    <t>Závazky včetně přijatých úvěrů a půjček</t>
  </si>
  <si>
    <t>Kód státu</t>
  </si>
  <si>
    <t>Příjmy ze zdrojů v zahraničí, u nichž se použije metoda zápočtu</t>
  </si>
  <si>
    <t xml:space="preserve">Výdaje </t>
  </si>
  <si>
    <t>opravné</t>
  </si>
  <si>
    <t>dodatečné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</si>
  <si>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</si>
  <si>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</si>
  <si>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</si>
  <si>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</si>
  <si>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</si>
  <si>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Příjmy plynoucí ze zdrojů na území České republiky a příjmy plynoucí ze zdrojů v zahraničí</t>
  </si>
  <si>
    <t>Příjmení a jméno</t>
  </si>
  <si>
    <t>o správě daní a poplatků, ve znění pozdějších předpisů, dne</t>
  </si>
  <si>
    <t>Příjmy podle § 7 zákona</t>
  </si>
  <si>
    <t>Výdaje související s příjmy podle § 7 zákona</t>
  </si>
  <si>
    <t>Úhrn částek podle § 5, § 23 a ostatní úpravy podle zákona zvyšující - uveďte úhrn částek zvyšujících výsledek hospodaření nebo rozdíl mezi příjmy a výdaji. Podkladem jsou částky uvedené v odd. E na str. (2).</t>
  </si>
  <si>
    <t>Úhrn částek podle § 5, § 23 zákona a ostatní úpravy podle zákona snižující - uveďte úhrn částek snižujících výsledek hospodaření nebo rozdíl mezi příjmy a výdaji. Podkladem jsou částky uvedené v odd. E na str. (2).</t>
  </si>
  <si>
    <t>2. Doplňující údaje (§7 zákona)</t>
  </si>
  <si>
    <t>C. Údaje o podnikání a jiné samostatné výdělečné činnosti</t>
  </si>
  <si>
    <t>Odst. 1 zákona (hodnota daru/darů)</t>
  </si>
  <si>
    <t>Odst. 3 a 4 zákona (odečet úroků)</t>
  </si>
  <si>
    <r>
      <t>B. Druh činnosti</t>
    </r>
    <r>
      <rPr>
        <b/>
        <vertAlign val="superscript"/>
        <sz val="8"/>
        <rFont val="Arial CE"/>
        <family val="2"/>
      </rPr>
      <t xml:space="preserve"> 2)</t>
    </r>
  </si>
  <si>
    <t>Sazba výdajů % z příjmů</t>
  </si>
  <si>
    <t>Název hlavní ( převažující ) činnosti</t>
  </si>
  <si>
    <t>Název dalších činností</t>
  </si>
  <si>
    <t>Rezervy na začátku zdaňovacího období</t>
  </si>
  <si>
    <t>Rezervy na konci zdaňovacího období</t>
  </si>
  <si>
    <t>Peněžní prostředky v hotovosti *)</t>
  </si>
  <si>
    <t>Jste-li účastníkem sdružení, které není právnickou osobou, vyplňte údaje o ostatních členech sdružení.</t>
  </si>
  <si>
    <t>Jste-li osoba, která rozděluje příjmy a výdaje podle § 13 zákona, uveďte údaje o spolupracující osobě.</t>
  </si>
  <si>
    <t>Jste-li spolupracující osoba podle § 13 zákona, uveďte údaje o osobě, která na Vás rozdělila příjmy a výdaje.</t>
  </si>
  <si>
    <t>1. Výpočet dílčího základu daně z příjmů  z pronájmu (§9 zákona)</t>
  </si>
  <si>
    <t>Příjmy plynoucí ze zdrojů na území České republiky a příjmy  ze zdrojů v zahraničí</t>
  </si>
  <si>
    <t>2. Výpočet dílčího základu daně z příjmů  z ostatních příjmů (§10 zákona)</t>
  </si>
  <si>
    <t>Rozdíl                                (sloupec 2-sloupec 3)</t>
  </si>
  <si>
    <t>VYPLNÍ FINANČNÍ ÚŘAD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</si>
  <si>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</si>
  <si>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</si>
  <si>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</si>
  <si>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</si>
  <si>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</si>
  <si>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</si>
  <si>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</si>
  <si>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t>Výpočet dílčího základu daně z příjmů z podnikání a z jiné samostatné výdělečné činnosti (§7 zákona)</t>
  </si>
  <si>
    <t>1. Výpočet dílčího základu daně z příjmů z podnikání a z jiné samostatné výdělečné činnosti (§7 zákona)</t>
  </si>
  <si>
    <t>A. Údaje o obratu a odpisech</t>
  </si>
  <si>
    <t>Datum zahájení podnikání</t>
  </si>
  <si>
    <t>Na konci zdaňovacího období</t>
  </si>
  <si>
    <t>Na začátku zdaňovacího období</t>
  </si>
  <si>
    <t>Rezervy</t>
  </si>
  <si>
    <t>9.</t>
  </si>
  <si>
    <t>8.</t>
  </si>
  <si>
    <t>7.</t>
  </si>
  <si>
    <t>6.</t>
  </si>
  <si>
    <t>4.</t>
  </si>
  <si>
    <t>Podíl na příjmech a výdajích v %</t>
  </si>
  <si>
    <t>Než začnete vyplňovat tiskopis, přečtěte si, prosím, pokyny.</t>
  </si>
  <si>
    <t>Adresa bydliště (místa trvalého pobytu) v den podání DAP</t>
  </si>
  <si>
    <t>Adresa bydliště (místa trvalého pobytu) k poslednímu dni kalendářního roku, za který se daň vyměřuje</t>
  </si>
  <si>
    <t>Řádky 23 až 28 vyplňte pouze v případě, že nemáte bydliště (trvalý pobyt) na území České republiky.</t>
  </si>
  <si>
    <t xml:space="preserve">5. ODDÍL - Uplatnění slev na dani a daňového zvýhodnění </t>
  </si>
  <si>
    <t>Daň podle §16 odst. 1 zákona ( ř. 57 ) nebo částka z ř. 330 přílohy č. 3 DAP</t>
  </si>
  <si>
    <t>Úhrn nezdanitelných částí základu daně a položek odčitatelných od základu daně ( ř.46 + ř.47 + ř.48 + ř.49 + ř.50 + ř.51 + ř. 52 + ř.53  )</t>
  </si>
  <si>
    <t>65a)</t>
  </si>
  <si>
    <t>65b)</t>
  </si>
  <si>
    <t>6. ODDÍL - Dodatečné DAP</t>
  </si>
  <si>
    <t>7. ODDÍL - Placení daně</t>
  </si>
  <si>
    <t>Zjištěná ztráta podle § 41 zákona č.  337/1992 Sb., o správě daní a poplatků, ve znění pozdějších předpisů (ř. 61)</t>
  </si>
  <si>
    <t>Dílčí základ daně nebo ztráta z podnikání a z jiné samostatné výdělečné činnosti podle § 7 zákona (ř. 113 přílohy č. 1 DAP)</t>
  </si>
  <si>
    <t>Dílčí základ daně nebo ztráta z pronájmu podle § 9 zákona 
(ř. 206 přílohy č. 2 DAP)</t>
  </si>
  <si>
    <t>Dílčí základ daně z ostatních příjmů podle § 10 zákona 
(ř. 209 přílohy č. 2 DAP)</t>
  </si>
  <si>
    <t>Úhrn slev na dani podle § 35, § 35a, § 35b a § 35 ba zákona 
( ř. 62 + ř. 63 + ř. 64 + ř. 65a + ř. 65b + ř. 66 + ř. 67 + ř. 68 + ř. 69 )</t>
  </si>
  <si>
    <t>Daň po uplatnění slev podle § 35, § 35a, § 35b  a § 35 ba zákona 
( ř. 60 - ř. 70 )</t>
  </si>
  <si>
    <t>Částky uveďte v celých Kč. Číselné hodnoty počítané v průběhu výpočtu daňové povinnosti jsou ukazatelé ve smyslu ustanovení                    § 46a odst. 3 zákona č. 337/1992 Sb., o správě daní a poplatků, ve znění pozdějších předpisů a jejich zaokrouhlení se provádí s přesností                    na dvě desetinná místa.</t>
  </si>
  <si>
    <t>1) Z předtištěných možností v rámečku vyberte odpovídající variantu a označte křížkem.</t>
  </si>
  <si>
    <t>Částky uveďte v celých Kč. Číselné hodnoty počítané v průběhu výpočtu daňové povinnosti jsou ukazatelé ve smyslu ustanovení § 46a                         odst. 3 zákona č. 337/1992 Sb., o správě daní a poplatků, ve znění pozdějších předpisů a jejich zaokrouhlení se provádí s přesností na dvě desetinná místa.</t>
  </si>
  <si>
    <t>25 5405/P3 MFin 5405/P3 - vzor č. 5</t>
  </si>
  <si>
    <t>25 5405/P2 MFin 5405/P2 - vzor č. 5</t>
  </si>
  <si>
    <r>
      <t xml:space="preserve">Podle §38f odst. 8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</rPr>
      <t>Přílohy č. 3</t>
    </r>
    <r>
      <rPr>
        <sz val="8"/>
        <rFont val="Arial CE"/>
        <family val="2"/>
      </rPr>
      <t xml:space="preserve"> zveřejněný na webové adrese </t>
    </r>
    <r>
      <rPr>
        <b/>
        <sz val="8"/>
        <rFont val="Arial CE"/>
        <family val="2"/>
      </rPr>
      <t>http://www.mfcr.cz</t>
    </r>
    <r>
      <rPr>
        <sz val="8"/>
        <rFont val="Arial CE"/>
        <family val="2"/>
      </rPr>
      <t xml:space="preserve"> v nabídce Daně a cla, Daně, Tiskopisy ke stažení.</t>
    </r>
  </si>
  <si>
    <t xml:space="preserve">Koeficient zápočtu (ř. 321 - ř. 322) děleno ř. 42 výsledek vynásobte stem </t>
  </si>
  <si>
    <t>Úhrn částek podle § 5, § 23 a ostatní úpravy podle zákona zvyšující rozdíl mezi příjmy a výdaji nebo výsledek hospodaření před zdaněním (zisk, ztráta).</t>
  </si>
  <si>
    <t>Rozdíl mezi příjmy a výdaji (ř. 201 - ř. 202) nebo výsledek hospodaření před zdaněním (zisk, ztráta)</t>
  </si>
  <si>
    <t>Úhrn částek podle § 5, § 23  a ostatní úpravy podle zákona snižující rozdíl mezi příjmy a výdaji nebo výsledek hospodaření před zdaněním (zisk, ztráta).</t>
  </si>
  <si>
    <t>Výdaje podle § 10 zákona (maximálně do výše příjmů)</t>
  </si>
  <si>
    <r>
      <t xml:space="preserve">Uplatňuji výdaje procentem z příjmů (30 %) </t>
    </r>
    <r>
      <rPr>
        <vertAlign val="superscript"/>
        <sz val="8"/>
        <rFont val="Arial CE"/>
        <family val="0"/>
      </rPr>
      <t>1)</t>
    </r>
  </si>
  <si>
    <t>je součástí tiskopisu P Ř I Z N Á N Í k dani z příjmů fyzických osob za zdaňovací období 2009 - 25 5405 MFin 5405 vzor č. 16 (dále jen "DAP")</t>
  </si>
  <si>
    <t>je součástí tiskopisu P Ř I Z N Á N Í k dani z příjmů fyzických osob za zdaňovací období 2009  - 25 5405 MFin 5405 vzor č. 16 (dále jen "DAP")</t>
  </si>
  <si>
    <r>
      <t xml:space="preserve">Vedu daňovou evidenci 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0"/>
      </rPr>
      <t>)</t>
    </r>
  </si>
  <si>
    <r>
      <t xml:space="preserve">Vedu účetnictví 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</si>
  <si>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r>
      <t xml:space="preserve">Uplatňuji výdaje procentem z příjmů 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</si>
  <si>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Rozdíl mezi příjmy a výdaji (ř. 101 - ř. 102) nebo výsledek hospodaření (zisk, ztráta)</t>
  </si>
  <si>
    <t>Část příjmů nebo výsledku hospodaření před zdaněním  (zisk), kterou rozdělujete na spolupracující osobu (osoby) podle §13 zákona</t>
  </si>
  <si>
    <t>Část výdajů nebo výsledku hospodaření před zdaněním  (ztráta), kterou rozdělujete na spolupracující osobu (osoby) podle §13 zákona</t>
  </si>
  <si>
    <t>25 5405/P1 MFin 5405/P1 - vzor č. 5</t>
  </si>
  <si>
    <t>*) označené údaje jsou nepovinné</t>
  </si>
  <si>
    <r>
      <t xml:space="preserve">E. Úpravy podle § 5, § 23 zákona </t>
    </r>
    <r>
      <rPr>
        <b/>
        <i/>
        <vertAlign val="superscript"/>
        <sz val="8"/>
        <rFont val="Arial CE"/>
        <family val="2"/>
      </rPr>
      <t>2</t>
    </r>
    <r>
      <rPr>
        <b/>
        <i/>
        <sz val="8"/>
        <rFont val="Arial CE"/>
        <family val="0"/>
      </rPr>
      <t>)</t>
    </r>
  </si>
  <si>
    <t>č. ř.</t>
  </si>
  <si>
    <r>
      <t xml:space="preserve">F.Údaje o účastnících sdružení </t>
    </r>
    <r>
      <rPr>
        <b/>
        <i/>
        <vertAlign val="superscript"/>
        <sz val="8"/>
        <rFont val="Arial CE"/>
        <family val="2"/>
      </rPr>
      <t>2)</t>
    </r>
  </si>
  <si>
    <r>
      <t xml:space="preserve">G. Údaje o spolupracující osobě </t>
    </r>
    <r>
      <rPr>
        <b/>
        <i/>
        <vertAlign val="superscript"/>
        <sz val="8"/>
        <rFont val="Arial CE"/>
        <family val="2"/>
      </rPr>
      <t>2)</t>
    </r>
  </si>
  <si>
    <t>Jména</t>
  </si>
  <si>
    <r>
      <t xml:space="preserve">I. Údaje o veřejné obchodní společnosti nebo komanditní společnosti </t>
    </r>
    <r>
      <rPr>
        <b/>
        <i/>
        <vertAlign val="superscript"/>
        <sz val="8"/>
        <rFont val="Arial CE"/>
        <family val="2"/>
      </rPr>
      <t>2)</t>
    </r>
  </si>
  <si>
    <t>Finančnímu úřadu v, ve, pro</t>
  </si>
  <si>
    <r>
      <t xml:space="preserve">05 DAP zpracoval a předkládá daňový poradce na základě plné moci k zastupování, která byla podána správci daně před uplynutím neprodloužené lhůty </t>
    </r>
    <r>
      <rPr>
        <vertAlign val="superscript"/>
        <sz val="8"/>
        <rFont val="Arial CE"/>
        <family val="2"/>
      </rPr>
      <t>1)</t>
    </r>
  </si>
  <si>
    <r>
      <t xml:space="preserve">05a Zákonná povinnost ověření účetní závěrky auditorem </t>
    </r>
    <r>
      <rPr>
        <vertAlign val="superscript"/>
        <sz val="8"/>
        <rFont val="Arial CE"/>
        <family val="2"/>
      </rPr>
      <t>1)</t>
    </r>
  </si>
  <si>
    <t>podle zákona č. 586/1992 Sb., o daních z příjmů, ve znění pozdějších předpisů (dále jen "zákon")</t>
  </si>
  <si>
    <r>
      <t xml:space="preserve">nebo jeho část </t>
    </r>
    <r>
      <rPr>
        <b/>
        <vertAlign val="superscript"/>
        <sz val="10"/>
        <rFont val="Arial"/>
        <family val="2"/>
      </rPr>
      <t xml:space="preserve">2) </t>
    </r>
    <r>
      <rPr>
        <b/>
        <sz val="10"/>
        <rFont val="Arial"/>
        <family val="2"/>
      </rPr>
      <t>od</t>
    </r>
  </si>
  <si>
    <t>08 Jméno(-a)</t>
  </si>
  <si>
    <t>13 Ulice / část obce</t>
  </si>
  <si>
    <t>20 Ulice / část obce</t>
  </si>
  <si>
    <t>24 Ulice / část obce</t>
  </si>
  <si>
    <r>
      <t xml:space="preserve">30 Spojení se zahraničními osobami </t>
    </r>
    <r>
      <rPr>
        <vertAlign val="superscript"/>
        <sz val="8"/>
        <rFont val="Arial CE"/>
        <family val="2"/>
      </rPr>
      <t>1</t>
    </r>
    <r>
      <rPr>
        <vertAlign val="superscript"/>
        <sz val="8"/>
        <rFont val="Arial CE"/>
        <family val="0"/>
      </rPr>
      <t>)</t>
    </r>
  </si>
  <si>
    <t>25 5405 MFin 5405 vzor č. 16</t>
  </si>
  <si>
    <t>Datum</t>
  </si>
  <si>
    <t>1. Výpočet dílčího základu daně z příjmů fyzických osob ze závislé činnosti a z funkčních požitků (§ 6 zákona)</t>
  </si>
  <si>
    <t>Úhrn povinného pojistného podle § 6 odst. 13 zákona</t>
  </si>
  <si>
    <t>Úhrn příjmů plynoucí ze zahraničí zvýšený o povinné pojistné podle § 6 odst. 13 zákona</t>
  </si>
  <si>
    <t>Dílčí základ daně ze závislé činnosti podle § 6 zákona po vynětí (ř. 36 - úhrn vyňatých příjmů ze zdrojů v zahraničí podle 
§ 6 zákona nebo ř. 36)</t>
  </si>
  <si>
    <t>Úhrn dílčích základů daně podle § 7 až § 10 zákona po vynětí ( ř. 41- úhrn vyňatých příjmů ze zdrojů v zahraničí podle § 7 až 
§ 10 zákona nebo ř. 41)</t>
  </si>
  <si>
    <t>Tab. č. 1 ÚDAJE O STAROBNÍM DŮCHODU A ÚDAJE O MANŽELCE (MANŽELOVI)</t>
  </si>
  <si>
    <t>Tab. č. 2 ÚDAJE O DĚTECH ŽIJÍCÍCH V DOMÁCNOSTI</t>
  </si>
  <si>
    <t>Sleva na dani (částka  ř. 72, uplatněná maximálně do výše daně 
na ř. 71)</t>
  </si>
  <si>
    <t>Daň po uplatnění slevy podle § 35c zákona (ř. 71 - ř. 73)</t>
  </si>
  <si>
    <t>Daňový bonus (ř. 72 - ř. 73)</t>
  </si>
  <si>
    <t>Úhrn vyplacených měsíčních daňových bonusů podle § 35d zákona 
(včetně případného doplatku na daňovém bonusu)</t>
  </si>
  <si>
    <t>Rozdíl na daňovém bonusu (ř. 75 - ř. 76)</t>
  </si>
  <si>
    <t>Rozdíl řádků (ř. 79 - ř. 78 ): zvýšení (+) částka daně se zvyšuje, snížení     (-) částka daně se snižuje</t>
  </si>
  <si>
    <t>Rozdíl řádků (ř. 82 - ř. 81): zvýšení (+) - daňová ztráta se zvyšuje, snížení (-) daňová ztráta se snižuje</t>
  </si>
  <si>
    <t>Úhrn sražených záloh na daň z příjmů ze závislé činnosti 
a z funkčních požitků (po slevách na dani)</t>
  </si>
  <si>
    <t>Zaplacená daň stanovená paušální částkou podle § 7a zákona</t>
  </si>
  <si>
    <t>Sražená daň podle § 36 odst. 6 zákona (státní dluhopisy)</t>
  </si>
  <si>
    <t>87a</t>
  </si>
  <si>
    <t>Sražená daň podle § 36 odst. 7 zákona</t>
  </si>
  <si>
    <t>Sražená daň podle § 38f odst. 12 zákona</t>
  </si>
  <si>
    <t>Zaplacená daňová povinnost (záloha) podle § 38gb odst. 4 zákona</t>
  </si>
  <si>
    <t>Zbývá doplatit  (ř .74 - ř. 77 - ř. 84 - ř. 85 - ř. 86 - ř. 87 - ř. 87a - ř. 88 - ř. 89 - ř. 90): (+) zbývá doplatit, (-) zaplaceno více</t>
  </si>
  <si>
    <t>Příloha č. 1 - "Výpočet dílčího základu daně z příjmů z podnikání a z jiné samostatné výdělečné činnosti (§ 7 zákona)"</t>
  </si>
  <si>
    <t>Příloha č. 2 - "Výpočet dílčích základů daně z příjmů z pronájmu (§ 9 zákona) a z ostatních příjmů (§ 10 zákona)"</t>
  </si>
  <si>
    <t>Příloha č. 3 - "Výpočet daně z příjmů ze zahraničí (§ 38f zákona)" včetně Samostatných listů 1. oddílu</t>
  </si>
  <si>
    <t>Seznam pro poplatníky uplatňující nárok na vyloučení dvojího zdanění podle § 38f odst. 10</t>
  </si>
  <si>
    <t>"Potvrzení o zdanitelných příjmech ze závislé činnosti a z funkčních požitků a o sražených zálohách na daň a daňovém zvýhodnění" za příslušné zdaňovací období od všech zaměstnavatelů (např. podle § 38j odst. 3 zákona)</t>
  </si>
  <si>
    <t>Potvrzení o zaplacených částkách na soukromé životní pojištění</t>
  </si>
  <si>
    <t>Potvrzení o zaplacených částkách na penzijní připojištění</t>
  </si>
  <si>
    <t xml:space="preserve">PROHLAŠUJI, ŽE VŠECHNY MNOU UVEDENÉ ÚDAJE V TOMTO PŘIZNÁNÍ JSOU PRAVDIVÉ A ÚPLNÉ 
A STVRZUJI JE SVÝM PODPISEM </t>
  </si>
  <si>
    <t>Údaje o zástupci:</t>
  </si>
  <si>
    <t>Kód zástupce:</t>
  </si>
  <si>
    <t>Jméno(-a) a příjmení / Název právnické osoby</t>
  </si>
  <si>
    <t>Datum narození / Evidenční číslo osvědčení daňového poradce / IČ právnické osoby</t>
  </si>
  <si>
    <t>Otisk razítka</t>
  </si>
  <si>
    <r>
      <t xml:space="preserve">Za finanční úřad přiznanou daňovou povinnost a ztrátu vyměřil 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</si>
  <si>
    <r>
      <t xml:space="preserve"> - dodatečně vyměřil </t>
    </r>
    <r>
      <rPr>
        <vertAlign val="superscript"/>
        <sz val="8"/>
        <rFont val="Arial CE"/>
        <family val="2"/>
      </rPr>
      <t>1)</t>
    </r>
  </si>
  <si>
    <t>Podle ust. § 64 odst. 4 zákona č. 337/1992 Sb., o správě daní a poplatků, ve znění pozdějších předpisů, žádám o vrácení:</t>
  </si>
  <si>
    <t xml:space="preserve">Přeplatek zašlete na adresu: </t>
  </si>
  <si>
    <r>
      <t>2)</t>
    </r>
    <r>
      <rPr>
        <sz val="7"/>
        <rFont val="Arial CE"/>
        <family val="2"/>
      </rPr>
      <t xml:space="preserve"> Údaj vyplňte, </t>
    </r>
    <r>
      <rPr>
        <b/>
        <sz val="7"/>
        <rFont val="Arial CE"/>
        <family val="0"/>
      </rPr>
      <t>pouze</t>
    </r>
    <r>
      <rPr>
        <sz val="7"/>
        <rFont val="Arial CE"/>
        <family val="2"/>
      </rPr>
      <t xml:space="preserve"> máte-li kód rozlišení DAP v případech uvedených v § 38gb zákona a dále v případech uvedených v § 40 a v § 40b zákona č. 337/1992 Sb., o správě daní a poplatků, ve znění pozdějších předpisů</t>
    </r>
  </si>
  <si>
    <t>Vlastnoruční podpis 
daňového subjektu / osoby oprávněné k podpisu</t>
  </si>
  <si>
    <r>
      <rPr>
        <b/>
        <sz val="8"/>
        <rFont val="Arial CE"/>
        <family val="0"/>
      </rPr>
      <t>Fyzická osoba oprávněná k podpisu</t>
    </r>
    <r>
      <rPr>
        <sz val="8"/>
        <rFont val="Arial CE"/>
        <family val="0"/>
      </rPr>
      <t xml:space="preserve"> (je-li daňový subjekt či zástupce právnickou osobou),
</t>
    </r>
    <r>
      <rPr>
        <b/>
        <sz val="8"/>
        <rFont val="Arial CE"/>
        <family val="0"/>
      </rPr>
      <t>s uvedením vztahu k právnické osobě</t>
    </r>
    <r>
      <rPr>
        <sz val="8"/>
        <rFont val="Arial CE"/>
        <family val="0"/>
      </rPr>
      <t xml:space="preserve"> (např. jednatel, pověřený pracovník apod.)</t>
    </r>
  </si>
  <si>
    <t>Jméno(-a) a příjmení / Vztah k právnické osobě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</si>
</sst>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</numFmts>
  <fonts count="70">
    <font>
      <sz val="10"/>
      <name val="Arial"/>
      <family val="0"/>
    </font>
    <font>
      <sz val="11"/>
      <color indexed="18"/>
      <name val="Calibri"/>
      <family val="2"/>
    </font>
    <font>
      <b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vertAlign val="superscript"/>
      <sz val="8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7"/>
      <name val="Arial"/>
      <family val="0"/>
    </font>
    <font>
      <sz val="7"/>
      <name val="Arial CE"/>
      <family val="2"/>
    </font>
    <font>
      <i/>
      <sz val="8"/>
      <name val="Arial"/>
      <family val="2"/>
    </font>
    <font>
      <vertAlign val="superscript"/>
      <sz val="7"/>
      <name val="Arial CE"/>
      <family val="2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u val="single"/>
      <sz val="12"/>
      <name val="Arial CE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8"/>
      <name val="Arial CE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 CE"/>
      <family val="0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CC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66" fillId="25" borderId="9" applyNumberFormat="0" applyAlignment="0" applyProtection="0"/>
    <xf numFmtId="0" fontId="67" fillId="26" borderId="9" applyNumberFormat="0" applyAlignment="0" applyProtection="0"/>
    <xf numFmtId="0" fontId="68" fillId="26" borderId="10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845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55" applyFont="1" applyFill="1" applyAlignment="1">
      <alignment/>
    </xf>
    <xf numFmtId="0" fontId="6" fillId="33" borderId="0" xfId="55" applyFont="1" applyFill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 applyProtection="1">
      <alignment/>
      <protection/>
    </xf>
    <xf numFmtId="0" fontId="5" fillId="33" borderId="0" xfId="55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3" borderId="0" xfId="55" applyFont="1" applyFill="1" applyAlignment="1" applyProtection="1">
      <alignment/>
      <protection locked="0"/>
    </xf>
    <xf numFmtId="0" fontId="14" fillId="33" borderId="12" xfId="55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6" fillId="33" borderId="11" xfId="55" applyFont="1" applyFill="1" applyBorder="1" applyAlignment="1" applyProtection="1">
      <alignment horizontal="center" vertical="center"/>
      <protection locked="0"/>
    </xf>
    <xf numFmtId="14" fontId="6" fillId="33" borderId="11" xfId="55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8" fillId="35" borderId="0" xfId="55" applyFont="1" applyFill="1" applyAlignment="1">
      <alignment horizontal="left"/>
    </xf>
    <xf numFmtId="0" fontId="6" fillId="35" borderId="0" xfId="55" applyFont="1" applyFill="1" applyAlignment="1">
      <alignment horizontal="right"/>
    </xf>
    <xf numFmtId="0" fontId="8" fillId="35" borderId="0" xfId="55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6" fillId="35" borderId="0" xfId="55" applyFont="1" applyFill="1" applyAlignment="1">
      <alignment horizontal="center"/>
    </xf>
    <xf numFmtId="14" fontId="8" fillId="35" borderId="0" xfId="55" applyNumberFormat="1" applyFont="1" applyFill="1" applyBorder="1" applyAlignment="1" applyProtection="1">
      <alignment horizontal="right" vertical="center"/>
      <protection/>
    </xf>
    <xf numFmtId="0" fontId="8" fillId="35" borderId="0" xfId="55" applyFont="1" applyFill="1" applyAlignment="1">
      <alignment horizontal="center" wrapText="1"/>
    </xf>
    <xf numFmtId="0" fontId="0" fillId="36" borderId="14" xfId="0" applyFill="1" applyBorder="1" applyAlignment="1">
      <alignment horizontal="left" wrapText="1"/>
    </xf>
    <xf numFmtId="0" fontId="8" fillId="35" borderId="14" xfId="55" applyFont="1" applyFill="1" applyBorder="1" applyAlignment="1">
      <alignment horizontal="center" wrapText="1"/>
    </xf>
    <xf numFmtId="0" fontId="11" fillId="36" borderId="15" xfId="0" applyFont="1" applyFill="1" applyBorder="1" applyAlignment="1">
      <alignment horizontal="right" vertical="center" wrapText="1"/>
    </xf>
    <xf numFmtId="0" fontId="11" fillId="36" borderId="0" xfId="0" applyFont="1" applyFill="1" applyAlignment="1">
      <alignment horizontal="right" vertical="center"/>
    </xf>
    <xf numFmtId="0" fontId="6" fillId="35" borderId="0" xfId="55" applyFont="1" applyFill="1" applyAlignment="1">
      <alignment horizontal="center" vertical="center"/>
    </xf>
    <xf numFmtId="0" fontId="0" fillId="36" borderId="16" xfId="0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55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49" fontId="5" fillId="35" borderId="0" xfId="55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8" fillId="35" borderId="17" xfId="55" applyFont="1" applyFill="1" applyBorder="1" applyAlignment="1" applyProtection="1">
      <alignment horizontal="center" vertical="center"/>
      <protection/>
    </xf>
    <xf numFmtId="0" fontId="8" fillId="35" borderId="18" xfId="55" applyFont="1" applyFill="1" applyBorder="1" applyAlignment="1" applyProtection="1">
      <alignment horizontal="center" vertical="center"/>
      <protection/>
    </xf>
    <xf numFmtId="0" fontId="8" fillId="35" borderId="19" xfId="55" applyFont="1" applyFill="1" applyBorder="1" applyAlignment="1" applyProtection="1">
      <alignment horizontal="center" vertical="center"/>
      <protection/>
    </xf>
    <xf numFmtId="0" fontId="5" fillId="35" borderId="20" xfId="55" applyFont="1" applyFill="1" applyBorder="1" applyAlignment="1" applyProtection="1">
      <alignment horizontal="center" vertical="center"/>
      <protection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5" fillId="35" borderId="23" xfId="55" applyFont="1" applyFill="1" applyBorder="1" applyAlignment="1" applyProtection="1">
      <alignment horizontal="center" vertical="center"/>
      <protection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8" fillId="35" borderId="26" xfId="55" applyFont="1" applyFill="1" applyBorder="1" applyAlignment="1" applyProtection="1">
      <alignment horizontal="center" vertical="center"/>
      <protection/>
    </xf>
    <xf numFmtId="0" fontId="8" fillId="35" borderId="27" xfId="55" applyFont="1" applyFill="1" applyBorder="1" applyAlignment="1" applyProtection="1">
      <alignment horizontal="center" wrapText="1"/>
      <protection/>
    </xf>
    <xf numFmtId="0" fontId="8" fillId="35" borderId="17" xfId="55" applyFont="1" applyFill="1" applyBorder="1" applyAlignment="1" applyProtection="1">
      <alignment horizontal="center" vertical="center"/>
      <protection/>
    </xf>
    <xf numFmtId="0" fontId="0" fillId="36" borderId="11" xfId="0" applyFill="1" applyBorder="1" applyAlignment="1">
      <alignment vertical="center"/>
    </xf>
    <xf numFmtId="0" fontId="5" fillId="36" borderId="28" xfId="0" applyFont="1" applyFill="1" applyBorder="1" applyAlignment="1" applyProtection="1">
      <alignment vertical="center"/>
      <protection/>
    </xf>
    <xf numFmtId="0" fontId="8" fillId="35" borderId="18" xfId="55" applyFont="1" applyFill="1" applyBorder="1" applyAlignment="1" applyProtection="1">
      <alignment horizontal="center" vertical="center"/>
      <protection/>
    </xf>
    <xf numFmtId="0" fontId="8" fillId="35" borderId="29" xfId="55" applyFont="1" applyFill="1" applyBorder="1" applyAlignment="1" applyProtection="1">
      <alignment vertical="center"/>
      <protection/>
    </xf>
    <xf numFmtId="0" fontId="8" fillId="35" borderId="19" xfId="55" applyFont="1" applyFill="1" applyBorder="1" applyAlignment="1" applyProtection="1">
      <alignment horizontal="center" vertical="center"/>
      <protection/>
    </xf>
    <xf numFmtId="3" fontId="0" fillId="36" borderId="0" xfId="0" applyNumberFormat="1" applyFill="1" applyAlignment="1">
      <alignment/>
    </xf>
    <xf numFmtId="0" fontId="8" fillId="35" borderId="26" xfId="55" applyFont="1" applyFill="1" applyBorder="1" applyAlignment="1" applyProtection="1">
      <alignment horizontal="center" vertical="center"/>
      <protection/>
    </xf>
    <xf numFmtId="0" fontId="8" fillId="35" borderId="30" xfId="55" applyFont="1" applyFill="1" applyBorder="1" applyAlignment="1">
      <alignment horizontal="center" vertical="center"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0" fontId="5" fillId="36" borderId="31" xfId="0" applyFont="1" applyFill="1" applyBorder="1" applyAlignment="1" applyProtection="1">
      <alignment horizontal="center" vertical="center"/>
      <protection/>
    </xf>
    <xf numFmtId="0" fontId="5" fillId="36" borderId="3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8" fillId="35" borderId="32" xfId="55" applyFont="1" applyFill="1" applyBorder="1" applyAlignment="1">
      <alignment horizontal="center" vertical="center"/>
    </xf>
    <xf numFmtId="0" fontId="8" fillId="35" borderId="33" xfId="55" applyFont="1" applyFill="1" applyBorder="1" applyAlignment="1">
      <alignment horizontal="center" vertical="center"/>
    </xf>
    <xf numFmtId="0" fontId="8" fillId="35" borderId="34" xfId="55" applyFont="1" applyFill="1" applyBorder="1" applyAlignment="1" applyProtection="1">
      <alignment horizontal="center" vertical="center"/>
      <protection/>
    </xf>
    <xf numFmtId="0" fontId="11" fillId="35" borderId="0" xfId="0" applyFont="1" applyFill="1" applyAlignment="1" applyProtection="1">
      <alignment/>
      <protection/>
    </xf>
    <xf numFmtId="0" fontId="8" fillId="35" borderId="0" xfId="55" applyFont="1" applyFill="1" applyAlignment="1" applyProtection="1">
      <alignment/>
      <protection/>
    </xf>
    <xf numFmtId="0" fontId="8" fillId="35" borderId="0" xfId="55" applyFont="1" applyFill="1" applyBorder="1" applyAlignment="1" applyProtection="1">
      <alignment/>
      <protection/>
    </xf>
    <xf numFmtId="0" fontId="8" fillId="35" borderId="11" xfId="55" applyFont="1" applyFill="1" applyBorder="1" applyAlignment="1" applyProtection="1">
      <alignment/>
      <protection/>
    </xf>
    <xf numFmtId="0" fontId="8" fillId="35" borderId="0" xfId="55" applyFont="1" applyFill="1" applyAlignment="1" applyProtection="1">
      <alignment/>
      <protection/>
    </xf>
    <xf numFmtId="0" fontId="8" fillId="35" borderId="0" xfId="55" applyFont="1" applyFill="1" applyBorder="1" applyAlignment="1" applyProtection="1">
      <alignment/>
      <protection/>
    </xf>
    <xf numFmtId="0" fontId="8" fillId="35" borderId="0" xfId="55" applyFont="1" applyFill="1" applyAlignment="1" applyProtection="1">
      <alignment horizontal="center"/>
      <protection/>
    </xf>
    <xf numFmtId="0" fontId="5" fillId="35" borderId="0" xfId="55" applyFont="1" applyFill="1" applyAlignment="1" applyProtection="1">
      <alignment/>
      <protection/>
    </xf>
    <xf numFmtId="0" fontId="8" fillId="35" borderId="0" xfId="55" applyFont="1" applyFill="1" applyAlignment="1" applyProtection="1">
      <alignment horizontal="right"/>
      <protection/>
    </xf>
    <xf numFmtId="0" fontId="14" fillId="35" borderId="0" xfId="55" applyFont="1" applyFill="1" applyAlignment="1" applyProtection="1">
      <alignment horizontal="right"/>
      <protection/>
    </xf>
    <xf numFmtId="0" fontId="8" fillId="35" borderId="0" xfId="55" applyFont="1" applyFill="1" applyAlignment="1" applyProtection="1">
      <alignment horizontal="right"/>
      <protection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0" fontId="8" fillId="35" borderId="38" xfId="55" applyFont="1" applyFill="1" applyBorder="1" applyAlignment="1">
      <alignment horizontal="right" vertical="center"/>
    </xf>
    <xf numFmtId="0" fontId="5" fillId="35" borderId="0" xfId="55" applyFont="1" applyFill="1" applyBorder="1" applyAlignment="1">
      <alignment vertical="center"/>
    </xf>
    <xf numFmtId="0" fontId="8" fillId="35" borderId="17" xfId="55" applyFont="1" applyFill="1" applyBorder="1" applyAlignment="1">
      <alignment horizontal="center" vertical="center"/>
    </xf>
    <xf numFmtId="0" fontId="8" fillId="35" borderId="26" xfId="55" applyFont="1" applyFill="1" applyBorder="1" applyAlignment="1">
      <alignment horizontal="center" vertical="center"/>
    </xf>
    <xf numFmtId="0" fontId="8" fillId="35" borderId="17" xfId="55" applyFont="1" applyFill="1" applyBorder="1" applyAlignment="1">
      <alignment horizontal="center" vertical="center" wrapText="1"/>
    </xf>
    <xf numFmtId="0" fontId="8" fillId="35" borderId="26" xfId="55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8" fillId="35" borderId="18" xfId="55" applyFont="1" applyFill="1" applyBorder="1" applyAlignment="1">
      <alignment horizontal="center" vertical="center" wrapText="1"/>
    </xf>
    <xf numFmtId="3" fontId="5" fillId="35" borderId="0" xfId="55" applyNumberFormat="1" applyFont="1" applyFill="1" applyBorder="1" applyAlignment="1">
      <alignment horizontal="center" vertical="center"/>
    </xf>
    <xf numFmtId="0" fontId="6" fillId="0" borderId="39" xfId="55" applyFont="1" applyFill="1" applyBorder="1" applyAlignment="1" applyProtection="1">
      <alignment horizontal="center" vertical="center"/>
      <protection locked="0"/>
    </xf>
    <xf numFmtId="0" fontId="11" fillId="36" borderId="40" xfId="0" applyFont="1" applyFill="1" applyBorder="1" applyAlignment="1">
      <alignment/>
    </xf>
    <xf numFmtId="0" fontId="8" fillId="35" borderId="40" xfId="55" applyFont="1" applyFill="1" applyBorder="1" applyAlignment="1">
      <alignment wrapText="1"/>
    </xf>
    <xf numFmtId="3" fontId="8" fillId="36" borderId="27" xfId="0" applyNumberFormat="1" applyFont="1" applyFill="1" applyBorder="1" applyAlignment="1" applyProtection="1">
      <alignment horizontal="center" vertical="center" wrapText="1" shrinkToFit="1"/>
      <protection/>
    </xf>
    <xf numFmtId="0" fontId="11" fillId="36" borderId="41" xfId="0" applyFont="1" applyFill="1" applyBorder="1" applyAlignment="1">
      <alignment horizontal="center" wrapText="1" shrinkToFit="1"/>
    </xf>
    <xf numFmtId="0" fontId="8" fillId="35" borderId="42" xfId="55" applyFont="1" applyFill="1" applyBorder="1" applyAlignment="1" applyProtection="1">
      <alignment horizontal="center" vertical="center"/>
      <protection/>
    </xf>
    <xf numFmtId="0" fontId="11" fillId="36" borderId="43" xfId="0" applyFont="1" applyFill="1" applyBorder="1" applyAlignment="1">
      <alignment vertical="center"/>
    </xf>
    <xf numFmtId="0" fontId="8" fillId="35" borderId="44" xfId="55" applyFont="1" applyFill="1" applyBorder="1" applyAlignment="1" applyProtection="1">
      <alignment horizontal="center" vertical="center"/>
      <protection/>
    </xf>
    <xf numFmtId="0" fontId="8" fillId="35" borderId="32" xfId="55" applyFont="1" applyFill="1" applyBorder="1" applyAlignment="1" applyProtection="1">
      <alignment horizontal="center" vertical="center"/>
      <protection/>
    </xf>
    <xf numFmtId="0" fontId="8" fillId="35" borderId="33" xfId="55" applyFont="1" applyFill="1" applyBorder="1" applyAlignment="1" applyProtection="1">
      <alignment horizontal="center" vertical="center"/>
      <protection/>
    </xf>
    <xf numFmtId="0" fontId="0" fillId="36" borderId="45" xfId="0" applyFill="1" applyBorder="1" applyAlignment="1">
      <alignment/>
    </xf>
    <xf numFmtId="0" fontId="11" fillId="36" borderId="11" xfId="0" applyFont="1" applyFill="1" applyBorder="1" applyAlignment="1" applyProtection="1">
      <alignment horizontal="center"/>
      <protection/>
    </xf>
    <xf numFmtId="0" fontId="11" fillId="36" borderId="35" xfId="0" applyFont="1" applyFill="1" applyBorder="1" applyAlignment="1" applyProtection="1">
      <alignment horizontal="center"/>
      <protection/>
    </xf>
    <xf numFmtId="0" fontId="8" fillId="35" borderId="32" xfId="55" applyFont="1" applyFill="1" applyBorder="1" applyAlignment="1" applyProtection="1">
      <alignment horizontal="center"/>
      <protection/>
    </xf>
    <xf numFmtId="0" fontId="8" fillId="35" borderId="33" xfId="55" applyFont="1" applyFill="1" applyBorder="1" applyAlignment="1" applyProtection="1">
      <alignment horizontal="center"/>
      <protection/>
    </xf>
    <xf numFmtId="0" fontId="8" fillId="35" borderId="32" xfId="55" applyFont="1" applyFill="1" applyBorder="1" applyAlignment="1" applyProtection="1">
      <alignment horizontal="center"/>
      <protection/>
    </xf>
    <xf numFmtId="0" fontId="8" fillId="35" borderId="11" xfId="55" applyFont="1" applyFill="1" applyBorder="1" applyAlignment="1" applyProtection="1">
      <alignment horizontal="center" vertical="center"/>
      <protection/>
    </xf>
    <xf numFmtId="0" fontId="8" fillId="35" borderId="35" xfId="55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Alignment="1">
      <alignment/>
    </xf>
    <xf numFmtId="0" fontId="21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0" fillId="0" borderId="30" xfId="0" applyFont="1" applyFill="1" applyBorder="1" applyAlignment="1" applyProtection="1">
      <alignment horizontal="center"/>
      <protection locked="0"/>
    </xf>
    <xf numFmtId="0" fontId="5" fillId="0" borderId="30" xfId="55" applyFont="1" applyFill="1" applyBorder="1" applyAlignment="1" applyProtection="1">
      <alignment horizontal="center" wrapText="1"/>
      <protection locked="0"/>
    </xf>
    <xf numFmtId="0" fontId="5" fillId="0" borderId="46" xfId="55" applyFont="1" applyFill="1" applyBorder="1" applyAlignment="1" applyProtection="1">
      <alignment horizont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31" xfId="0" applyNumberFormat="1" applyFont="1" applyFill="1" applyBorder="1" applyAlignment="1" applyProtection="1">
      <alignment horizontal="center" vertical="center"/>
      <protection/>
    </xf>
    <xf numFmtId="3" fontId="5" fillId="0" borderId="3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5" fillId="0" borderId="11" xfId="55" applyNumberFormat="1" applyFont="1" applyFill="1" applyBorder="1" applyAlignment="1" applyProtection="1">
      <alignment horizontal="center"/>
      <protection locked="0"/>
    </xf>
    <xf numFmtId="10" fontId="5" fillId="0" borderId="11" xfId="55" applyNumberFormat="1" applyFont="1" applyFill="1" applyBorder="1" applyAlignment="1" applyProtection="1">
      <alignment horizontal="center"/>
      <protection locked="0"/>
    </xf>
    <xf numFmtId="10" fontId="5" fillId="0" borderId="35" xfId="55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0" fontId="0" fillId="0" borderId="11" xfId="0" applyNumberFormat="1" applyFont="1" applyFill="1" applyBorder="1" applyAlignment="1" applyProtection="1">
      <alignment horizontal="center"/>
      <protection locked="0"/>
    </xf>
    <xf numFmtId="10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10" fontId="5" fillId="0" borderId="31" xfId="55" applyNumberFormat="1" applyFont="1" applyFill="1" applyBorder="1" applyAlignment="1" applyProtection="1">
      <alignment horizontal="center"/>
      <protection locked="0"/>
    </xf>
    <xf numFmtId="10" fontId="5" fillId="0" borderId="36" xfId="55" applyNumberFormat="1" applyFont="1" applyFill="1" applyBorder="1" applyAlignment="1" applyProtection="1">
      <alignment horizontal="center"/>
      <protection locked="0"/>
    </xf>
    <xf numFmtId="0" fontId="5" fillId="0" borderId="11" xfId="55" applyFont="1" applyFill="1" applyBorder="1" applyAlignment="1" applyProtection="1">
      <alignment horizontal="center"/>
      <protection locked="0"/>
    </xf>
    <xf numFmtId="0" fontId="5" fillId="0" borderId="31" xfId="55" applyFont="1" applyFill="1" applyBorder="1" applyAlignment="1" applyProtection="1">
      <alignment horizontal="center"/>
      <protection locked="0"/>
    </xf>
    <xf numFmtId="49" fontId="0" fillId="0" borderId="47" xfId="0" applyNumberFormat="1" applyFill="1" applyBorder="1" applyAlignment="1" applyProtection="1">
      <alignment horizontal="right"/>
      <protection locked="0"/>
    </xf>
    <xf numFmtId="10" fontId="0" fillId="0" borderId="48" xfId="0" applyNumberFormat="1" applyFill="1" applyBorder="1" applyAlignment="1" applyProtection="1">
      <alignment horizontal="right"/>
      <protection locked="0"/>
    </xf>
    <xf numFmtId="0" fontId="11" fillId="0" borderId="49" xfId="0" applyFont="1" applyFill="1" applyBorder="1" applyAlignment="1" applyProtection="1">
      <alignment vertical="top"/>
      <protection/>
    </xf>
    <xf numFmtId="0" fontId="11" fillId="0" borderId="50" xfId="0" applyFont="1" applyFill="1" applyBorder="1" applyAlignment="1" applyProtection="1">
      <alignment vertical="top"/>
      <protection/>
    </xf>
    <xf numFmtId="0" fontId="11" fillId="36" borderId="0" xfId="0" applyFont="1" applyFill="1" applyAlignment="1">
      <alignment horizontal="left" vertical="center"/>
    </xf>
    <xf numFmtId="0" fontId="0" fillId="36" borderId="0" xfId="0" applyFill="1" applyAlignment="1">
      <alignment vertical="center"/>
    </xf>
    <xf numFmtId="0" fontId="8" fillId="35" borderId="18" xfId="55" applyFont="1" applyFill="1" applyBorder="1" applyAlignment="1">
      <alignment horizontal="center" vertical="center"/>
    </xf>
    <xf numFmtId="0" fontId="8" fillId="35" borderId="37" xfId="55" applyFont="1" applyFill="1" applyBorder="1" applyAlignment="1">
      <alignment horizontal="center" vertical="center"/>
    </xf>
    <xf numFmtId="0" fontId="8" fillId="35" borderId="35" xfId="55" applyFont="1" applyFill="1" applyBorder="1" applyAlignment="1">
      <alignment horizontal="center"/>
    </xf>
    <xf numFmtId="0" fontId="8" fillId="35" borderId="36" xfId="55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9" fillId="36" borderId="0" xfId="0" applyFont="1" applyFill="1" applyAlignment="1">
      <alignment vertical="top" wrapText="1"/>
    </xf>
    <xf numFmtId="0" fontId="0" fillId="36" borderId="0" xfId="0" applyFill="1" applyAlignment="1">
      <alignment vertical="top" wrapText="1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5" fillId="0" borderId="35" xfId="55" applyFont="1" applyFill="1" applyBorder="1" applyAlignment="1" applyProtection="1">
      <alignment horizontal="center" vertical="center"/>
      <protection locked="0"/>
    </xf>
    <xf numFmtId="0" fontId="7" fillId="35" borderId="0" xfId="55" applyFont="1" applyFill="1" applyBorder="1" applyAlignment="1">
      <alignment wrapText="1" shrinkToFit="1"/>
    </xf>
    <xf numFmtId="0" fontId="8" fillId="35" borderId="23" xfId="55" applyFont="1" applyFill="1" applyBorder="1" applyAlignment="1">
      <alignment horizontal="center"/>
    </xf>
    <xf numFmtId="0" fontId="8" fillId="35" borderId="35" xfId="55" applyFont="1" applyFill="1" applyBorder="1" applyAlignment="1">
      <alignment horizontal="center"/>
    </xf>
    <xf numFmtId="0" fontId="5" fillId="35" borderId="35" xfId="55" applyFont="1" applyFill="1" applyBorder="1" applyAlignment="1" applyProtection="1">
      <alignment horizontal="left"/>
      <protection/>
    </xf>
    <xf numFmtId="0" fontId="5" fillId="35" borderId="51" xfId="55" applyFont="1" applyFill="1" applyBorder="1" applyAlignment="1" applyProtection="1">
      <alignment horizontal="left"/>
      <protection/>
    </xf>
    <xf numFmtId="0" fontId="5" fillId="35" borderId="39" xfId="55" applyFont="1" applyFill="1" applyBorder="1" applyAlignment="1" applyProtection="1">
      <alignment horizontal="left"/>
      <protection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 locked="0"/>
    </xf>
    <xf numFmtId="3" fontId="5" fillId="0" borderId="11" xfId="55" applyNumberFormat="1" applyFont="1" applyFill="1" applyBorder="1" applyAlignment="1" applyProtection="1">
      <alignment horizontal="center" vertical="center"/>
      <protection locked="0"/>
    </xf>
    <xf numFmtId="10" fontId="5" fillId="0" borderId="11" xfId="55" applyNumberFormat="1" applyFont="1" applyFill="1" applyBorder="1" applyAlignment="1" applyProtection="1">
      <alignment horizontal="center" vertical="center"/>
      <protection/>
    </xf>
    <xf numFmtId="3" fontId="5" fillId="0" borderId="11" xfId="55" applyNumberFormat="1" applyFont="1" applyFill="1" applyBorder="1" applyAlignment="1" applyProtection="1">
      <alignment horizontal="center" vertical="center"/>
      <protection/>
    </xf>
    <xf numFmtId="3" fontId="5" fillId="0" borderId="28" xfId="55" applyNumberFormat="1" applyFont="1" applyFill="1" applyBorder="1" applyAlignment="1" applyProtection="1">
      <alignment horizontal="center" vertical="center"/>
      <protection/>
    </xf>
    <xf numFmtId="3" fontId="5" fillId="0" borderId="52" xfId="55" applyNumberFormat="1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3" fontId="5" fillId="37" borderId="0" xfId="55" applyNumberFormat="1" applyFont="1" applyFill="1" applyBorder="1" applyAlignment="1" applyProtection="1">
      <alignment horizontal="center" vertical="center" wrapText="1"/>
      <protection locked="0"/>
    </xf>
    <xf numFmtId="3" fontId="0" fillId="37" borderId="0" xfId="0" applyNumberFormat="1" applyFont="1" applyFill="1" applyBorder="1" applyAlignment="1" applyProtection="1">
      <alignment horizontal="center" vertical="center"/>
      <protection locked="0"/>
    </xf>
    <xf numFmtId="3" fontId="5" fillId="37" borderId="0" xfId="55" applyNumberFormat="1" applyFont="1" applyFill="1" applyBorder="1" applyAlignment="1">
      <alignment horizontal="center" vertical="center"/>
    </xf>
    <xf numFmtId="3" fontId="0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7" fillId="0" borderId="55" xfId="55" applyFont="1" applyFill="1" applyBorder="1" applyAlignment="1" applyProtection="1">
      <alignment/>
      <protection/>
    </xf>
    <xf numFmtId="0" fontId="11" fillId="0" borderId="53" xfId="0" applyFont="1" applyFill="1" applyBorder="1" applyAlignment="1">
      <alignment/>
    </xf>
    <xf numFmtId="0" fontId="6" fillId="0" borderId="12" xfId="55" applyFont="1" applyFill="1" applyBorder="1" applyAlignment="1" applyProtection="1">
      <alignment horizontal="center"/>
      <protection/>
    </xf>
    <xf numFmtId="0" fontId="0" fillId="0" borderId="13" xfId="0" applyFill="1" applyBorder="1" applyAlignment="1">
      <alignment/>
    </xf>
    <xf numFmtId="0" fontId="8" fillId="0" borderId="12" xfId="55" applyFont="1" applyFill="1" applyBorder="1" applyAlignment="1" applyProtection="1">
      <alignment horizontal="center" vertical="top"/>
      <protection/>
    </xf>
    <xf numFmtId="0" fontId="8" fillId="0" borderId="12" xfId="55" applyFont="1" applyFill="1" applyBorder="1" applyAlignment="1" applyProtection="1">
      <alignment horizontal="left" vertical="top"/>
      <protection locked="0"/>
    </xf>
    <xf numFmtId="0" fontId="8" fillId="0" borderId="56" xfId="55" applyFont="1" applyFill="1" applyBorder="1" applyAlignment="1" applyProtection="1">
      <alignment horizontal="center" vertical="top"/>
      <protection/>
    </xf>
    <xf numFmtId="0" fontId="5" fillId="0" borderId="32" xfId="55" applyFont="1" applyFill="1" applyBorder="1" applyAlignment="1" applyProtection="1">
      <alignment horizontal="center" vertical="top"/>
      <protection locked="0"/>
    </xf>
    <xf numFmtId="49" fontId="8" fillId="33" borderId="26" xfId="55" applyNumberFormat="1" applyFon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49" fontId="8" fillId="33" borderId="58" xfId="55" applyNumberFormat="1" applyFon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57" xfId="0" applyBorder="1" applyAlignment="1" applyProtection="1">
      <alignment vertical="top"/>
      <protection/>
    </xf>
    <xf numFmtId="0" fontId="0" fillId="0" borderId="59" xfId="0" applyBorder="1" applyAlignment="1" applyProtection="1">
      <alignment/>
      <protection/>
    </xf>
    <xf numFmtId="49" fontId="5" fillId="33" borderId="56" xfId="55" applyNumberFormat="1" applyFont="1" applyFill="1" applyBorder="1" applyAlignment="1" applyProtection="1">
      <alignment horizontal="left" vertical="top"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49" fontId="5" fillId="33" borderId="61" xfId="55" applyNumberFormat="1" applyFont="1" applyFill="1" applyBorder="1" applyAlignment="1" applyProtection="1">
      <alignment horizontal="left"/>
      <protection locked="0"/>
    </xf>
    <xf numFmtId="49" fontId="5" fillId="33" borderId="61" xfId="55" applyNumberFormat="1" applyFont="1" applyFill="1" applyBorder="1" applyAlignment="1" applyProtection="1">
      <alignment horizontal="left" vertical="top"/>
      <protection locked="0"/>
    </xf>
    <xf numFmtId="0" fontId="0" fillId="0" borderId="62" xfId="0" applyFont="1" applyBorder="1" applyAlignment="1" applyProtection="1">
      <alignment/>
      <protection locked="0"/>
    </xf>
    <xf numFmtId="49" fontId="8" fillId="33" borderId="55" xfId="55" applyNumberFormat="1" applyFont="1" applyFill="1" applyBorder="1" applyAlignment="1" applyProtection="1">
      <alignment horizontal="left" vertical="top"/>
      <protection/>
    </xf>
    <xf numFmtId="0" fontId="0" fillId="0" borderId="53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49" fontId="8" fillId="33" borderId="64" xfId="55" applyNumberFormat="1" applyFont="1" applyFill="1" applyBorder="1" applyAlignment="1" applyProtection="1">
      <alignment horizontal="left" vertical="top"/>
      <protection/>
    </xf>
    <xf numFmtId="0" fontId="0" fillId="0" borderId="53" xfId="0" applyBorder="1" applyAlignment="1">
      <alignment/>
    </xf>
    <xf numFmtId="0" fontId="0" fillId="0" borderId="63" xfId="0" applyBorder="1" applyAlignment="1">
      <alignment/>
    </xf>
    <xf numFmtId="49" fontId="8" fillId="33" borderId="64" xfId="55" applyNumberFormat="1" applyFont="1" applyFill="1" applyBorder="1" applyAlignment="1" applyProtection="1">
      <alignment vertical="top"/>
      <protection/>
    </xf>
    <xf numFmtId="49" fontId="0" fillId="33" borderId="53" xfId="0" applyNumberFormat="1" applyFill="1" applyBorder="1" applyAlignment="1" applyProtection="1">
      <alignment vertical="top"/>
      <protection/>
    </xf>
    <xf numFmtId="0" fontId="0" fillId="0" borderId="54" xfId="0" applyBorder="1" applyAlignment="1" applyProtection="1">
      <alignment/>
      <protection/>
    </xf>
    <xf numFmtId="49" fontId="5" fillId="33" borderId="34" xfId="55" applyNumberFormat="1" applyFont="1" applyFill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/>
      <protection locked="0"/>
    </xf>
    <xf numFmtId="49" fontId="5" fillId="33" borderId="20" xfId="55" applyNumberFormat="1" applyFont="1" applyFill="1" applyBorder="1" applyAlignment="1" applyProtection="1">
      <alignment horizontal="left" vertical="top"/>
      <protection locked="0"/>
    </xf>
    <xf numFmtId="49" fontId="5" fillId="33" borderId="20" xfId="55" applyNumberFormat="1" applyFont="1" applyFill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33" borderId="26" xfId="55" applyNumberFormat="1" applyFont="1" applyFill="1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57" xfId="0" applyBorder="1" applyAlignment="1">
      <alignment/>
    </xf>
    <xf numFmtId="49" fontId="8" fillId="33" borderId="58" xfId="55" applyNumberFormat="1" applyFont="1" applyFill="1" applyBorder="1" applyAlignment="1">
      <alignment horizontal="left" vertical="top"/>
    </xf>
    <xf numFmtId="0" fontId="0" fillId="33" borderId="14" xfId="0" applyFill="1" applyBorder="1" applyAlignment="1">
      <alignment/>
    </xf>
    <xf numFmtId="49" fontId="5" fillId="33" borderId="56" xfId="55" applyNumberFormat="1" applyFont="1" applyFill="1" applyBorder="1" applyAlignment="1" applyProtection="1">
      <alignment horizontal="left" vertical="top"/>
      <protection locked="0"/>
    </xf>
    <xf numFmtId="49" fontId="5" fillId="33" borderId="61" xfId="55" applyNumberFormat="1" applyFont="1" applyFill="1" applyBorder="1" applyAlignment="1" applyProtection="1">
      <alignment horizontal="left" vertical="top"/>
      <protection locked="0"/>
    </xf>
    <xf numFmtId="49" fontId="5" fillId="33" borderId="61" xfId="55" applyNumberFormat="1" applyFont="1" applyFill="1" applyBorder="1" applyAlignment="1" applyProtection="1">
      <alignment vertical="top"/>
      <protection locked="0"/>
    </xf>
    <xf numFmtId="49" fontId="8" fillId="33" borderId="55" xfId="55" applyNumberFormat="1" applyFont="1" applyFill="1" applyBorder="1" applyAlignment="1">
      <alignment horizontal="left" vertical="top"/>
    </xf>
    <xf numFmtId="49" fontId="8" fillId="33" borderId="64" xfId="55" applyNumberFormat="1" applyFont="1" applyFill="1" applyBorder="1" applyAlignment="1">
      <alignment horizontal="left" vertical="top"/>
    </xf>
    <xf numFmtId="49" fontId="8" fillId="33" borderId="64" xfId="55" applyNumberFormat="1" applyFont="1" applyFill="1" applyBorder="1" applyAlignment="1">
      <alignment vertical="top"/>
    </xf>
    <xf numFmtId="0" fontId="0" fillId="0" borderId="54" xfId="0" applyBorder="1" applyAlignment="1">
      <alignment/>
    </xf>
    <xf numFmtId="49" fontId="5" fillId="33" borderId="40" xfId="55" applyNumberFormat="1" applyFont="1" applyFill="1" applyBorder="1" applyAlignment="1" applyProtection="1">
      <alignment horizontal="left" vertical="top"/>
      <protection locked="0"/>
    </xf>
    <xf numFmtId="49" fontId="8" fillId="35" borderId="0" xfId="55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23" xfId="0" applyFont="1" applyFill="1" applyBorder="1" applyAlignment="1" applyProtection="1">
      <alignment horizontal="right" vertical="center"/>
      <protection locked="0"/>
    </xf>
    <xf numFmtId="0" fontId="0" fillId="0" borderId="66" xfId="0" applyFill="1" applyBorder="1" applyAlignment="1" applyProtection="1">
      <alignment horizontal="right" vertical="center"/>
      <protection locked="0"/>
    </xf>
    <xf numFmtId="49" fontId="11" fillId="34" borderId="64" xfId="0" applyNumberFormat="1" applyFont="1" applyFill="1" applyBorder="1" applyAlignment="1" applyProtection="1">
      <alignment horizontal="left" vertical="top"/>
      <protection/>
    </xf>
    <xf numFmtId="49" fontId="5" fillId="33" borderId="34" xfId="55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65" xfId="0" applyFont="1" applyBorder="1" applyAlignment="1" applyProtection="1">
      <alignment horizontal="left" vertical="center"/>
      <protection locked="0"/>
    </xf>
    <xf numFmtId="49" fontId="0" fillId="34" borderId="20" xfId="0" applyNumberFormat="1" applyFont="1" applyFill="1" applyBorder="1" applyAlignment="1" applyProtection="1">
      <alignment horizontal="left" vertical="center"/>
      <protection locked="0"/>
    </xf>
    <xf numFmtId="49" fontId="0" fillId="34" borderId="20" xfId="0" applyNumberFormat="1" applyFont="1" applyFill="1" applyBorder="1" applyAlignment="1" applyProtection="1">
      <alignment horizontal="left" vertical="top"/>
      <protection locked="0"/>
    </xf>
    <xf numFmtId="0" fontId="6" fillId="35" borderId="0" xfId="55" applyFont="1" applyFill="1" applyAlignment="1">
      <alignment horizontal="center"/>
    </xf>
    <xf numFmtId="0" fontId="0" fillId="36" borderId="0" xfId="0" applyFill="1" applyAlignment="1">
      <alignment horizontal="center"/>
    </xf>
    <xf numFmtId="49" fontId="8" fillId="35" borderId="0" xfId="55" applyNumberFormat="1" applyFont="1" applyFill="1" applyBorder="1" applyAlignment="1">
      <alignment horizontal="left" vertical="center"/>
    </xf>
    <xf numFmtId="0" fontId="0" fillId="36" borderId="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6" fillId="35" borderId="40" xfId="55" applyFont="1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49" fontId="8" fillId="33" borderId="58" xfId="55" applyNumberFormat="1" applyFont="1" applyFill="1" applyBorder="1" applyAlignment="1" applyProtection="1">
      <alignment horizontal="left" vertical="top"/>
      <protection/>
    </xf>
    <xf numFmtId="0" fontId="0" fillId="0" borderId="59" xfId="0" applyBorder="1" applyAlignment="1">
      <alignment/>
    </xf>
    <xf numFmtId="0" fontId="12" fillId="35" borderId="0" xfId="55" applyFont="1" applyFill="1" applyBorder="1" applyAlignment="1">
      <alignment horizontal="right"/>
    </xf>
    <xf numFmtId="0" fontId="11" fillId="35" borderId="0" xfId="0" applyFont="1" applyFill="1" applyAlignment="1">
      <alignment horizontal="right"/>
    </xf>
    <xf numFmtId="49" fontId="6" fillId="35" borderId="40" xfId="55" applyNumberFormat="1" applyFont="1" applyFill="1" applyBorder="1" applyAlignment="1">
      <alignment/>
    </xf>
    <xf numFmtId="49" fontId="0" fillId="35" borderId="40" xfId="0" applyNumberFormat="1" applyFill="1" applyBorder="1" applyAlignment="1">
      <alignment/>
    </xf>
    <xf numFmtId="49" fontId="12" fillId="35" borderId="0" xfId="55" applyNumberFormat="1" applyFont="1" applyFill="1" applyBorder="1" applyAlignment="1">
      <alignment horizontal="left"/>
    </xf>
    <xf numFmtId="0" fontId="8" fillId="35" borderId="0" xfId="55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14" fontId="5" fillId="33" borderId="23" xfId="55" applyNumberFormat="1" applyFont="1" applyFill="1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 locked="0"/>
    </xf>
    <xf numFmtId="0" fontId="6" fillId="35" borderId="0" xfId="55" applyFont="1" applyFill="1" applyAlignment="1">
      <alignment horizontal="right"/>
    </xf>
    <xf numFmtId="0" fontId="0" fillId="35" borderId="0" xfId="0" applyFill="1" applyAlignment="1">
      <alignment horizontal="right"/>
    </xf>
    <xf numFmtId="0" fontId="6" fillId="35" borderId="16" xfId="55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8" fillId="35" borderId="0" xfId="55" applyFont="1" applyFill="1" applyAlignment="1">
      <alignment horizontal="left" wrapText="1"/>
    </xf>
    <xf numFmtId="0" fontId="0" fillId="35" borderId="0" xfId="0" applyFill="1" applyAlignment="1">
      <alignment horizontal="left" wrapText="1"/>
    </xf>
    <xf numFmtId="0" fontId="0" fillId="35" borderId="0" xfId="0" applyFill="1" applyAlignment="1">
      <alignment wrapText="1"/>
    </xf>
    <xf numFmtId="0" fontId="8" fillId="35" borderId="0" xfId="55" applyFont="1" applyFill="1" applyBorder="1" applyAlignment="1">
      <alignment horizontal="left"/>
    </xf>
    <xf numFmtId="0" fontId="0" fillId="35" borderId="0" xfId="0" applyFill="1" applyBorder="1" applyAlignment="1">
      <alignment/>
    </xf>
    <xf numFmtId="14" fontId="8" fillId="35" borderId="0" xfId="55" applyNumberFormat="1" applyFont="1" applyFill="1" applyBorder="1" applyAlignment="1" applyProtection="1">
      <alignment horizontal="right" wrapText="1"/>
      <protection/>
    </xf>
    <xf numFmtId="0" fontId="0" fillId="36" borderId="0" xfId="0" applyFill="1" applyAlignment="1" applyProtection="1">
      <alignment wrapText="1"/>
      <protection/>
    </xf>
    <xf numFmtId="0" fontId="5" fillId="36" borderId="0" xfId="0" applyFont="1" applyFill="1" applyBorder="1" applyAlignment="1">
      <alignment/>
    </xf>
    <xf numFmtId="0" fontId="6" fillId="35" borderId="0" xfId="55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8" fillId="35" borderId="0" xfId="55" applyFont="1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35" borderId="0" xfId="0" applyFill="1" applyAlignment="1">
      <alignment vertical="center" wrapText="1"/>
    </xf>
    <xf numFmtId="0" fontId="11" fillId="36" borderId="0" xfId="0" applyFont="1" applyFill="1" applyAlignment="1">
      <alignment horizontal="right" vertical="center"/>
    </xf>
    <xf numFmtId="0" fontId="0" fillId="36" borderId="0" xfId="0" applyFill="1" applyAlignment="1">
      <alignment horizontal="right" vertical="center"/>
    </xf>
    <xf numFmtId="0" fontId="0" fillId="36" borderId="15" xfId="0" applyFill="1" applyBorder="1" applyAlignment="1">
      <alignment horizontal="right" vertical="center"/>
    </xf>
    <xf numFmtId="49" fontId="6" fillId="35" borderId="53" xfId="55" applyNumberFormat="1" applyFont="1" applyFill="1" applyBorder="1" applyAlignment="1">
      <alignment/>
    </xf>
    <xf numFmtId="49" fontId="5" fillId="35" borderId="53" xfId="0" applyNumberFormat="1" applyFont="1" applyFill="1" applyBorder="1" applyAlignment="1">
      <alignment/>
    </xf>
    <xf numFmtId="0" fontId="0" fillId="35" borderId="53" xfId="0" applyFill="1" applyBorder="1" applyAlignment="1">
      <alignment/>
    </xf>
    <xf numFmtId="0" fontId="8" fillId="35" borderId="53" xfId="55" applyFont="1" applyFill="1" applyBorder="1" applyAlignment="1">
      <alignment horizontal="center" wrapText="1"/>
    </xf>
    <xf numFmtId="0" fontId="6" fillId="35" borderId="0" xfId="55" applyFon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5" borderId="15" xfId="0" applyFill="1" applyBorder="1" applyAlignment="1">
      <alignment horizontal="right" vertical="center"/>
    </xf>
    <xf numFmtId="49" fontId="8" fillId="35" borderId="0" xfId="55" applyNumberFormat="1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8" fillId="36" borderId="0" xfId="0" applyFont="1" applyFill="1" applyBorder="1" applyAlignment="1">
      <alignment horizontal="center"/>
    </xf>
    <xf numFmtId="0" fontId="17" fillId="35" borderId="0" xfId="55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0" fillId="35" borderId="0" xfId="55" applyFont="1" applyFill="1" applyAlignment="1">
      <alignment horizontal="center"/>
    </xf>
    <xf numFmtId="49" fontId="6" fillId="35" borderId="0" xfId="55" applyNumberFormat="1" applyFont="1" applyFill="1" applyAlignment="1">
      <alignment/>
    </xf>
    <xf numFmtId="49" fontId="5" fillId="35" borderId="0" xfId="0" applyNumberFormat="1" applyFont="1" applyFill="1" applyAlignment="1">
      <alignment/>
    </xf>
    <xf numFmtId="0" fontId="18" fillId="33" borderId="11" xfId="55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2" fillId="36" borderId="16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49" fontId="9" fillId="35" borderId="40" xfId="55" applyNumberFormat="1" applyFont="1" applyFill="1" applyBorder="1" applyAlignment="1">
      <alignment/>
    </xf>
    <xf numFmtId="49" fontId="5" fillId="35" borderId="40" xfId="0" applyNumberFormat="1" applyFont="1" applyFill="1" applyBorder="1" applyAlignment="1">
      <alignment/>
    </xf>
    <xf numFmtId="0" fontId="0" fillId="35" borderId="40" xfId="0" applyFill="1" applyBorder="1" applyAlignment="1">
      <alignment/>
    </xf>
    <xf numFmtId="49" fontId="5" fillId="33" borderId="23" xfId="55" applyNumberFormat="1" applyFont="1" applyFill="1" applyBorder="1" applyAlignment="1" applyProtection="1">
      <alignment horizontal="left"/>
      <protection locked="0"/>
    </xf>
    <xf numFmtId="49" fontId="5" fillId="33" borderId="24" xfId="55" applyNumberFormat="1" applyFont="1" applyFill="1" applyBorder="1" applyAlignment="1" applyProtection="1">
      <alignment horizontal="left"/>
      <protection locked="0"/>
    </xf>
    <xf numFmtId="49" fontId="5" fillId="33" borderId="66" xfId="55" applyNumberFormat="1" applyFont="1" applyFill="1" applyBorder="1" applyAlignment="1" applyProtection="1">
      <alignment horizontal="left"/>
      <protection locked="0"/>
    </xf>
    <xf numFmtId="0" fontId="7" fillId="35" borderId="0" xfId="55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5" fillId="35" borderId="15" xfId="55" applyFont="1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0" xfId="55" applyFont="1" applyFill="1" applyAlignment="1">
      <alignment/>
    </xf>
    <xf numFmtId="0" fontId="5" fillId="33" borderId="23" xfId="55" applyFont="1" applyFill="1" applyBorder="1" applyAlignment="1" applyProtection="1">
      <alignment horizontal="left"/>
      <protection locked="0"/>
    </xf>
    <xf numFmtId="0" fontId="5" fillId="33" borderId="24" xfId="55" applyFont="1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66" xfId="0" applyFill="1" applyBorder="1" applyAlignment="1" applyProtection="1">
      <alignment horizontal="left"/>
      <protection locked="0"/>
    </xf>
    <xf numFmtId="0" fontId="0" fillId="33" borderId="23" xfId="44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66" xfId="0" applyFont="1" applyFill="1" applyBorder="1" applyAlignment="1" applyProtection="1">
      <alignment horizontal="left"/>
      <protection locked="0"/>
    </xf>
    <xf numFmtId="0" fontId="8" fillId="35" borderId="0" xfId="55" applyFont="1" applyFill="1" applyAlignment="1">
      <alignment/>
    </xf>
    <xf numFmtId="0" fontId="8" fillId="33" borderId="58" xfId="55" applyFont="1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65" xfId="0" applyFill="1" applyBorder="1" applyAlignment="1">
      <alignment/>
    </xf>
    <xf numFmtId="0" fontId="8" fillId="35" borderId="24" xfId="55" applyFont="1" applyFill="1" applyBorder="1" applyAlignment="1">
      <alignment/>
    </xf>
    <xf numFmtId="0" fontId="0" fillId="35" borderId="24" xfId="0" applyFill="1" applyBorder="1" applyAlignment="1">
      <alignment/>
    </xf>
    <xf numFmtId="0" fontId="8" fillId="35" borderId="24" xfId="55" applyFont="1" applyFill="1" applyBorder="1" applyAlignment="1">
      <alignment horizontal="left"/>
    </xf>
    <xf numFmtId="0" fontId="5" fillId="35" borderId="23" xfId="55" applyFont="1" applyFill="1" applyBorder="1" applyAlignment="1" applyProtection="1">
      <alignment vertical="center"/>
      <protection/>
    </xf>
    <xf numFmtId="0" fontId="5" fillId="35" borderId="25" xfId="55" applyFont="1" applyFill="1" applyBorder="1" applyAlignment="1" applyProtection="1">
      <alignment vertical="center"/>
      <protection/>
    </xf>
    <xf numFmtId="0" fontId="0" fillId="35" borderId="25" xfId="0" applyFill="1" applyBorder="1" applyAlignment="1">
      <alignment vertical="center"/>
    </xf>
    <xf numFmtId="3" fontId="5" fillId="33" borderId="23" xfId="55" applyNumberFormat="1" applyFont="1" applyFill="1" applyBorder="1" applyAlignment="1" applyProtection="1">
      <alignment horizontal="center" vertical="center"/>
      <protection locked="0"/>
    </xf>
    <xf numFmtId="3" fontId="0" fillId="0" borderId="66" xfId="0" applyNumberFormat="1" applyBorder="1" applyAlignment="1" applyProtection="1">
      <alignment horizontal="center" vertical="center"/>
      <protection locked="0"/>
    </xf>
    <xf numFmtId="0" fontId="8" fillId="35" borderId="24" xfId="55" applyFont="1" applyFill="1" applyBorder="1" applyAlignment="1" applyProtection="1">
      <alignment vertical="center"/>
      <protection/>
    </xf>
    <xf numFmtId="0" fontId="6" fillId="35" borderId="0" xfId="55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8" fillId="35" borderId="24" xfId="55" applyFont="1" applyFill="1" applyBorder="1" applyAlignment="1" applyProtection="1">
      <alignment vertical="center" wrapText="1"/>
      <protection/>
    </xf>
    <xf numFmtId="0" fontId="0" fillId="35" borderId="24" xfId="0" applyFill="1" applyBorder="1" applyAlignment="1">
      <alignment wrapText="1"/>
    </xf>
    <xf numFmtId="0" fontId="0" fillId="35" borderId="66" xfId="0" applyFill="1" applyBorder="1" applyAlignment="1">
      <alignment wrapText="1"/>
    </xf>
    <xf numFmtId="0" fontId="0" fillId="35" borderId="24" xfId="0" applyFill="1" applyBorder="1" applyAlignment="1">
      <alignment vertical="center" wrapText="1"/>
    </xf>
    <xf numFmtId="0" fontId="0" fillId="35" borderId="66" xfId="0" applyFill="1" applyBorder="1" applyAlignment="1">
      <alignment vertical="center" wrapText="1"/>
    </xf>
    <xf numFmtId="0" fontId="5" fillId="35" borderId="23" xfId="55" applyFont="1" applyFill="1" applyBorder="1" applyAlignment="1" applyProtection="1">
      <alignment horizontal="center" vertical="center"/>
      <protection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13" fillId="35" borderId="0" xfId="55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5" borderId="0" xfId="0" applyFont="1" applyFill="1" applyAlignment="1" applyProtection="1">
      <alignment horizontal="left"/>
      <protection/>
    </xf>
    <xf numFmtId="3" fontId="5" fillId="0" borderId="23" xfId="55" applyNumberFormat="1" applyFont="1" applyFill="1" applyBorder="1" applyAlignment="1" applyProtection="1">
      <alignment horizontal="center" vertical="center"/>
      <protection/>
    </xf>
    <xf numFmtId="3" fontId="5" fillId="0" borderId="24" xfId="55" applyNumberFormat="1" applyFont="1" applyFill="1" applyBorder="1" applyAlignment="1" applyProtection="1">
      <alignment horizontal="center" vertical="center"/>
      <protection/>
    </xf>
    <xf numFmtId="3" fontId="0" fillId="0" borderId="66" xfId="0" applyNumberFormat="1" applyFill="1" applyBorder="1" applyAlignment="1">
      <alignment horizontal="center" vertical="center"/>
    </xf>
    <xf numFmtId="3" fontId="5" fillId="0" borderId="23" xfId="55" applyNumberFormat="1" applyFont="1" applyFill="1" applyBorder="1" applyAlignment="1" applyProtection="1">
      <alignment horizontal="center" vertical="center"/>
      <protection locked="0"/>
    </xf>
    <xf numFmtId="3" fontId="5" fillId="0" borderId="24" xfId="55" applyNumberFormat="1" applyFont="1" applyFill="1" applyBorder="1" applyAlignment="1" applyProtection="1">
      <alignment horizontal="center" vertical="center"/>
      <protection locked="0"/>
    </xf>
    <xf numFmtId="3" fontId="0" fillId="0" borderId="66" xfId="0" applyNumberFormat="1" applyFill="1" applyBorder="1" applyAlignment="1" applyProtection="1">
      <alignment horizontal="center" vertical="center"/>
      <protection locked="0"/>
    </xf>
    <xf numFmtId="3" fontId="5" fillId="0" borderId="67" xfId="55" applyNumberFormat="1" applyFont="1" applyFill="1" applyBorder="1" applyAlignment="1" applyProtection="1">
      <alignment horizontal="center" vertical="center"/>
      <protection/>
    </xf>
    <xf numFmtId="3" fontId="5" fillId="0" borderId="68" xfId="55" applyNumberFormat="1" applyFont="1" applyFill="1" applyBorder="1" applyAlignment="1" applyProtection="1">
      <alignment horizontal="center" vertical="center"/>
      <protection/>
    </xf>
    <xf numFmtId="3" fontId="0" fillId="0" borderId="69" xfId="0" applyNumberFormat="1" applyFill="1" applyBorder="1" applyAlignment="1">
      <alignment horizontal="center" vertical="center"/>
    </xf>
    <xf numFmtId="0" fontId="5" fillId="35" borderId="67" xfId="55" applyFont="1" applyFill="1" applyBorder="1" applyAlignment="1" applyProtection="1">
      <alignment horizontal="center" vertical="center"/>
      <protection/>
    </xf>
    <xf numFmtId="0" fontId="0" fillId="36" borderId="68" xfId="0" applyFill="1" applyBorder="1" applyAlignment="1">
      <alignment/>
    </xf>
    <xf numFmtId="0" fontId="0" fillId="36" borderId="41" xfId="0" applyFill="1" applyBorder="1" applyAlignment="1">
      <alignment/>
    </xf>
    <xf numFmtId="0" fontId="5" fillId="35" borderId="70" xfId="55" applyFont="1" applyFill="1" applyBorder="1" applyAlignment="1" applyProtection="1">
      <alignment horizontal="center" vertical="center"/>
      <protection/>
    </xf>
    <xf numFmtId="0" fontId="0" fillId="36" borderId="29" xfId="0" applyFill="1" applyBorder="1" applyAlignment="1">
      <alignment/>
    </xf>
    <xf numFmtId="0" fontId="0" fillId="36" borderId="71" xfId="0" applyFill="1" applyBorder="1" applyAlignment="1">
      <alignment/>
    </xf>
    <xf numFmtId="0" fontId="8" fillId="35" borderId="29" xfId="55" applyFont="1" applyFill="1" applyBorder="1" applyAlignment="1" applyProtection="1">
      <alignment vertical="center" wrapText="1"/>
      <protection/>
    </xf>
    <xf numFmtId="0" fontId="0" fillId="35" borderId="29" xfId="0" applyFill="1" applyBorder="1" applyAlignment="1">
      <alignment wrapText="1"/>
    </xf>
    <xf numFmtId="0" fontId="0" fillId="35" borderId="72" xfId="0" applyFill="1" applyBorder="1" applyAlignment="1">
      <alignment wrapText="1"/>
    </xf>
    <xf numFmtId="3" fontId="5" fillId="0" borderId="70" xfId="55" applyNumberFormat="1" applyFont="1" applyFill="1" applyBorder="1" applyAlignment="1" applyProtection="1">
      <alignment horizontal="center" vertical="center"/>
      <protection locked="0"/>
    </xf>
    <xf numFmtId="3" fontId="5" fillId="0" borderId="29" xfId="55" applyNumberFormat="1" applyFont="1" applyFill="1" applyBorder="1" applyAlignment="1" applyProtection="1">
      <alignment horizontal="center" vertical="center"/>
      <protection locked="0"/>
    </xf>
    <xf numFmtId="3" fontId="0" fillId="0" borderId="72" xfId="0" applyNumberFormat="1" applyFill="1" applyBorder="1" applyAlignment="1" applyProtection="1">
      <alignment horizontal="center" vertical="center"/>
      <protection locked="0"/>
    </xf>
    <xf numFmtId="3" fontId="5" fillId="37" borderId="23" xfId="55" applyNumberFormat="1" applyFont="1" applyFill="1" applyBorder="1" applyAlignment="1" applyProtection="1">
      <alignment horizontal="center" vertical="center"/>
      <protection/>
    </xf>
    <xf numFmtId="3" fontId="5" fillId="37" borderId="24" xfId="55" applyNumberFormat="1" applyFont="1" applyFill="1" applyBorder="1" applyAlignment="1" applyProtection="1">
      <alignment horizontal="center" vertical="center"/>
      <protection/>
    </xf>
    <xf numFmtId="3" fontId="0" fillId="37" borderId="66" xfId="0" applyNumberFormat="1" applyFill="1" applyBorder="1" applyAlignment="1">
      <alignment horizontal="center" vertical="center"/>
    </xf>
    <xf numFmtId="0" fontId="6" fillId="35" borderId="0" xfId="55" applyFont="1" applyFill="1" applyBorder="1" applyAlignment="1">
      <alignment horizontal="center"/>
    </xf>
    <xf numFmtId="0" fontId="8" fillId="35" borderId="68" xfId="55" applyFont="1" applyFill="1" applyBorder="1" applyAlignment="1" applyProtection="1">
      <alignment vertical="center" wrapText="1"/>
      <protection/>
    </xf>
    <xf numFmtId="0" fontId="0" fillId="35" borderId="68" xfId="0" applyFill="1" applyBorder="1" applyAlignment="1">
      <alignment vertical="center" wrapText="1"/>
    </xf>
    <xf numFmtId="0" fontId="0" fillId="35" borderId="69" xfId="0" applyFill="1" applyBorder="1" applyAlignment="1">
      <alignment vertical="center" wrapText="1"/>
    </xf>
    <xf numFmtId="0" fontId="8" fillId="35" borderId="14" xfId="55" applyFont="1" applyFill="1" applyBorder="1" applyAlignment="1" applyProtection="1">
      <alignment vertical="center"/>
      <protection/>
    </xf>
    <xf numFmtId="0" fontId="0" fillId="35" borderId="14" xfId="0" applyFill="1" applyBorder="1" applyAlignment="1">
      <alignment/>
    </xf>
    <xf numFmtId="0" fontId="0" fillId="35" borderId="57" xfId="0" applyFill="1" applyBorder="1" applyAlignment="1">
      <alignment/>
    </xf>
    <xf numFmtId="0" fontId="8" fillId="35" borderId="24" xfId="55" applyFont="1" applyFill="1" applyBorder="1" applyAlignment="1" applyProtection="1">
      <alignment vertical="center"/>
      <protection/>
    </xf>
    <xf numFmtId="0" fontId="0" fillId="35" borderId="66" xfId="0" applyFill="1" applyBorder="1" applyAlignment="1">
      <alignment/>
    </xf>
    <xf numFmtId="0" fontId="8" fillId="35" borderId="53" xfId="55" applyFont="1" applyFill="1" applyBorder="1" applyAlignment="1" applyProtection="1">
      <alignment horizontal="center" vertical="center"/>
      <protection/>
    </xf>
    <xf numFmtId="0" fontId="0" fillId="35" borderId="53" xfId="0" applyFill="1" applyBorder="1" applyAlignment="1">
      <alignment vertical="center"/>
    </xf>
    <xf numFmtId="0" fontId="8" fillId="35" borderId="68" xfId="55" applyFont="1" applyFill="1" applyBorder="1" applyAlignment="1" applyProtection="1">
      <alignment vertical="center" wrapText="1"/>
      <protection/>
    </xf>
    <xf numFmtId="0" fontId="8" fillId="35" borderId="69" xfId="55" applyFont="1" applyFill="1" applyBorder="1" applyAlignment="1" applyProtection="1">
      <alignment vertical="center" wrapText="1"/>
      <protection/>
    </xf>
    <xf numFmtId="0" fontId="8" fillId="35" borderId="19" xfId="55" applyFont="1" applyFill="1" applyBorder="1" applyAlignment="1" applyProtection="1">
      <alignment horizontal="center"/>
      <protection/>
    </xf>
    <xf numFmtId="0" fontId="8" fillId="35" borderId="68" xfId="55" applyFont="1" applyFill="1" applyBorder="1" applyAlignment="1" applyProtection="1">
      <alignment horizontal="center"/>
      <protection/>
    </xf>
    <xf numFmtId="0" fontId="8" fillId="35" borderId="69" xfId="55" applyFont="1" applyFill="1" applyBorder="1" applyAlignment="1" applyProtection="1">
      <alignment horizontal="center"/>
      <protection/>
    </xf>
    <xf numFmtId="0" fontId="8" fillId="35" borderId="27" xfId="55" applyFont="1" applyFill="1" applyBorder="1" applyAlignment="1" applyProtection="1">
      <alignment horizontal="center"/>
      <protection/>
    </xf>
    <xf numFmtId="0" fontId="8" fillId="35" borderId="37" xfId="55" applyFont="1" applyFill="1" applyBorder="1" applyAlignment="1" applyProtection="1">
      <alignment horizontal="center"/>
      <protection/>
    </xf>
    <xf numFmtId="0" fontId="5" fillId="35" borderId="67" xfId="55" applyFont="1" applyFill="1" applyBorder="1" applyAlignment="1" applyProtection="1">
      <alignment vertical="center"/>
      <protection/>
    </xf>
    <xf numFmtId="0" fontId="0" fillId="35" borderId="68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25" xfId="0" applyFill="1" applyBorder="1" applyAlignment="1">
      <alignment/>
    </xf>
    <xf numFmtId="0" fontId="8" fillId="33" borderId="70" xfId="55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6" fillId="36" borderId="53" xfId="0" applyFont="1" applyFill="1" applyBorder="1" applyAlignment="1">
      <alignment horizontal="center"/>
    </xf>
    <xf numFmtId="0" fontId="8" fillId="35" borderId="19" xfId="55" applyFont="1" applyFill="1" applyBorder="1" applyAlignment="1" applyProtection="1">
      <alignment vertical="center"/>
      <protection/>
    </xf>
    <xf numFmtId="0" fontId="0" fillId="35" borderId="68" xfId="0" applyFill="1" applyBorder="1" applyAlignment="1">
      <alignment vertical="center"/>
    </xf>
    <xf numFmtId="0" fontId="0" fillId="35" borderId="69" xfId="0" applyFill="1" applyBorder="1" applyAlignment="1">
      <alignment vertical="center"/>
    </xf>
    <xf numFmtId="0" fontId="8" fillId="35" borderId="66" xfId="55" applyFont="1" applyFill="1" applyBorder="1" applyAlignment="1" applyProtection="1">
      <alignment vertical="center"/>
      <protection/>
    </xf>
    <xf numFmtId="3" fontId="5" fillId="33" borderId="70" xfId="55" applyNumberFormat="1" applyFont="1" applyFill="1" applyBorder="1" applyAlignment="1" applyProtection="1">
      <alignment horizontal="center" vertical="center"/>
      <protection locked="0"/>
    </xf>
    <xf numFmtId="3" fontId="0" fillId="0" borderId="72" xfId="0" applyNumberFormat="1" applyBorder="1" applyAlignment="1" applyProtection="1">
      <alignment horizontal="center" vertical="center"/>
      <protection locked="0"/>
    </xf>
    <xf numFmtId="3" fontId="5" fillId="0" borderId="67" xfId="55" applyNumberFormat="1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>
      <alignment horizontal="center" vertical="center"/>
    </xf>
    <xf numFmtId="3" fontId="5" fillId="0" borderId="23" xfId="55" applyNumberFormat="1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8" fillId="35" borderId="24" xfId="55" applyFont="1" applyFill="1" applyBorder="1" applyAlignment="1" applyProtection="1">
      <alignment vertical="center" wrapText="1"/>
      <protection/>
    </xf>
    <xf numFmtId="0" fontId="8" fillId="35" borderId="29" xfId="55" applyFont="1" applyFill="1" applyBorder="1" applyAlignment="1" applyProtection="1">
      <alignment vertical="center"/>
      <protection/>
    </xf>
    <xf numFmtId="0" fontId="8" fillId="35" borderId="72" xfId="55" applyFont="1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3" fontId="5" fillId="0" borderId="23" xfId="55" applyNumberFormat="1" applyFont="1" applyFill="1" applyBorder="1" applyAlignment="1" applyProtection="1">
      <alignment horizontal="center" vertical="center"/>
      <protection locked="0"/>
    </xf>
    <xf numFmtId="3" fontId="5" fillId="0" borderId="70" xfId="55" applyNumberFormat="1" applyFont="1" applyFill="1" applyBorder="1" applyAlignment="1" applyProtection="1">
      <alignment horizontal="center" vertical="center"/>
      <protection/>
    </xf>
    <xf numFmtId="0" fontId="0" fillId="0" borderId="72" xfId="0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66" xfId="0" applyFill="1" applyBorder="1" applyAlignment="1" applyProtection="1">
      <alignment horizontal="center" vertical="center"/>
      <protection/>
    </xf>
    <xf numFmtId="0" fontId="5" fillId="35" borderId="70" xfId="55" applyFont="1" applyFill="1" applyBorder="1" applyAlignment="1" applyProtection="1">
      <alignment vertical="center"/>
      <protection/>
    </xf>
    <xf numFmtId="0" fontId="0" fillId="35" borderId="29" xfId="0" applyFill="1" applyBorder="1" applyAlignment="1">
      <alignment/>
    </xf>
    <xf numFmtId="0" fontId="0" fillId="35" borderId="71" xfId="0" applyFill="1" applyBorder="1" applyAlignment="1">
      <alignment/>
    </xf>
    <xf numFmtId="0" fontId="8" fillId="35" borderId="29" xfId="55" applyFont="1" applyFill="1" applyBorder="1" applyAlignment="1" applyProtection="1">
      <alignment vertical="center" wrapText="1"/>
      <protection/>
    </xf>
    <xf numFmtId="0" fontId="8" fillId="35" borderId="72" xfId="55" applyFont="1" applyFill="1" applyBorder="1" applyAlignment="1" applyProtection="1">
      <alignment vertical="center" wrapText="1"/>
      <protection/>
    </xf>
    <xf numFmtId="0" fontId="6" fillId="35" borderId="53" xfId="55" applyFont="1" applyFill="1" applyBorder="1" applyAlignment="1" applyProtection="1">
      <alignment horizontal="center"/>
      <protection/>
    </xf>
    <xf numFmtId="0" fontId="5" fillId="36" borderId="53" xfId="0" applyFont="1" applyFill="1" applyBorder="1" applyAlignment="1" applyProtection="1">
      <alignment horizontal="center"/>
      <protection/>
    </xf>
    <xf numFmtId="0" fontId="5" fillId="35" borderId="53" xfId="0" applyFont="1" applyFill="1" applyBorder="1" applyAlignment="1" applyProtection="1">
      <alignment horizontal="center"/>
      <protection/>
    </xf>
    <xf numFmtId="0" fontId="0" fillId="35" borderId="53" xfId="0" applyFill="1" applyBorder="1" applyAlignment="1" applyProtection="1">
      <alignment/>
      <protection/>
    </xf>
    <xf numFmtId="0" fontId="8" fillId="35" borderId="66" xfId="55" applyFont="1" applyFill="1" applyBorder="1" applyAlignment="1" applyProtection="1">
      <alignment vertical="center" wrapText="1"/>
      <protection/>
    </xf>
    <xf numFmtId="0" fontId="8" fillId="35" borderId="67" xfId="55" applyFont="1" applyFill="1" applyBorder="1" applyAlignment="1" applyProtection="1">
      <alignment horizontal="center" vertical="center"/>
      <protection/>
    </xf>
    <xf numFmtId="0" fontId="0" fillId="35" borderId="41" xfId="0" applyFill="1" applyBorder="1" applyAlignment="1">
      <alignment horizontal="center" vertical="center"/>
    </xf>
    <xf numFmtId="3" fontId="5" fillId="0" borderId="70" xfId="55" applyNumberFormat="1" applyFont="1" applyFill="1" applyBorder="1" applyAlignment="1" applyProtection="1">
      <alignment horizontal="center" vertical="center"/>
      <protection/>
    </xf>
    <xf numFmtId="3" fontId="5" fillId="0" borderId="29" xfId="55" applyNumberFormat="1" applyFont="1" applyFill="1" applyBorder="1" applyAlignment="1" applyProtection="1">
      <alignment horizontal="center" vertical="center"/>
      <protection/>
    </xf>
    <xf numFmtId="3" fontId="0" fillId="0" borderId="72" xfId="0" applyNumberFormat="1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3" fontId="5" fillId="0" borderId="67" xfId="55" applyNumberFormat="1" applyFont="1" applyFill="1" applyBorder="1" applyAlignment="1" applyProtection="1">
      <alignment horizontal="center" vertical="center"/>
      <protection locked="0"/>
    </xf>
    <xf numFmtId="0" fontId="6" fillId="35" borderId="53" xfId="55" applyFont="1" applyFill="1" applyBorder="1" applyAlignment="1" applyProtection="1">
      <alignment horizontal="center"/>
      <protection/>
    </xf>
    <xf numFmtId="0" fontId="0" fillId="35" borderId="53" xfId="0" applyFill="1" applyBorder="1" applyAlignment="1" applyProtection="1">
      <alignment horizontal="center"/>
      <protection/>
    </xf>
    <xf numFmtId="0" fontId="8" fillId="35" borderId="66" xfId="55" applyFont="1" applyFill="1" applyBorder="1" applyAlignment="1" applyProtection="1">
      <alignment vertical="center"/>
      <protection/>
    </xf>
    <xf numFmtId="3" fontId="5" fillId="0" borderId="66" xfId="55" applyNumberFormat="1" applyFont="1" applyFill="1" applyBorder="1" applyAlignment="1" applyProtection="1">
      <alignment horizontal="center" vertical="center"/>
      <protection locked="0"/>
    </xf>
    <xf numFmtId="0" fontId="8" fillId="35" borderId="23" xfId="55" applyFont="1" applyFill="1" applyBorder="1" applyAlignment="1" applyProtection="1">
      <alignment horizontal="center"/>
      <protection/>
    </xf>
    <xf numFmtId="0" fontId="8" fillId="35" borderId="24" xfId="55" applyFont="1" applyFill="1" applyBorder="1" applyAlignment="1" applyProtection="1">
      <alignment horizontal="center"/>
      <protection/>
    </xf>
    <xf numFmtId="0" fontId="8" fillId="35" borderId="25" xfId="55" applyFont="1" applyFill="1" applyBorder="1" applyAlignment="1" applyProtection="1">
      <alignment horizontal="center"/>
      <protection/>
    </xf>
    <xf numFmtId="3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8" fillId="35" borderId="11" xfId="55" applyFont="1" applyFill="1" applyBorder="1" applyAlignment="1" applyProtection="1">
      <alignment horizontal="center"/>
      <protection/>
    </xf>
    <xf numFmtId="0" fontId="0" fillId="35" borderId="35" xfId="0" applyFill="1" applyBorder="1" applyAlignment="1" applyProtection="1">
      <alignment/>
      <protection/>
    </xf>
    <xf numFmtId="3" fontId="5" fillId="0" borderId="67" xfId="55" applyNumberFormat="1" applyFont="1" applyFill="1" applyBorder="1" applyAlignment="1" applyProtection="1">
      <alignment horizontal="center" vertical="center"/>
      <protection locked="0"/>
    </xf>
    <xf numFmtId="3" fontId="0" fillId="0" borderId="68" xfId="0" applyNumberFormat="1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6" fillId="35" borderId="43" xfId="55" applyFont="1" applyFill="1" applyBorder="1" applyAlignment="1" applyProtection="1">
      <alignment horizontal="center"/>
      <protection/>
    </xf>
    <xf numFmtId="0" fontId="0" fillId="35" borderId="43" xfId="0" applyFill="1" applyBorder="1" applyAlignment="1">
      <alignment horizontal="center"/>
    </xf>
    <xf numFmtId="0" fontId="8" fillId="35" borderId="29" xfId="55" applyFont="1" applyFill="1" applyBorder="1" applyAlignment="1" applyProtection="1">
      <alignment vertical="center"/>
      <protection/>
    </xf>
    <xf numFmtId="0" fontId="8" fillId="35" borderId="72" xfId="55" applyFont="1" applyFill="1" applyBorder="1" applyAlignment="1" applyProtection="1">
      <alignment vertical="center"/>
      <protection/>
    </xf>
    <xf numFmtId="0" fontId="8" fillId="35" borderId="29" xfId="55" applyFont="1" applyFill="1" applyBorder="1" applyAlignment="1" applyProtection="1">
      <alignment vertical="center" wrapText="1" shrinkToFit="1"/>
      <protection/>
    </xf>
    <xf numFmtId="0" fontId="8" fillId="35" borderId="72" xfId="55" applyFont="1" applyFill="1" applyBorder="1" applyAlignment="1" applyProtection="1">
      <alignment vertical="center" wrapText="1" shrinkToFit="1"/>
      <protection/>
    </xf>
    <xf numFmtId="3" fontId="0" fillId="0" borderId="29" xfId="0" applyNumberForma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49" fontId="5" fillId="33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1" fillId="36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49" fontId="5" fillId="35" borderId="31" xfId="55" applyNumberFormat="1" applyFon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8" fillId="35" borderId="24" xfId="55" applyFont="1" applyFill="1" applyBorder="1" applyAlignment="1" applyProtection="1">
      <alignment vertical="center" wrapText="1" shrinkToFit="1"/>
      <protection/>
    </xf>
    <xf numFmtId="0" fontId="8" fillId="35" borderId="66" xfId="55" applyFont="1" applyFill="1" applyBorder="1" applyAlignment="1" applyProtection="1">
      <alignment vertical="center" wrapText="1" shrinkToFit="1"/>
      <protection/>
    </xf>
    <xf numFmtId="0" fontId="8" fillId="35" borderId="68" xfId="55" applyFont="1" applyFill="1" applyBorder="1" applyAlignment="1" applyProtection="1">
      <alignment vertical="center" wrapText="1" shrinkToFit="1"/>
      <protection/>
    </xf>
    <xf numFmtId="0" fontId="8" fillId="35" borderId="69" xfId="55" applyFont="1" applyFill="1" applyBorder="1" applyAlignment="1" applyProtection="1">
      <alignment vertical="center" wrapText="1" shrinkToFit="1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8" fillId="35" borderId="67" xfId="55" applyFont="1" applyFill="1" applyBorder="1" applyAlignment="1" applyProtection="1">
      <alignment horizontal="center"/>
      <protection/>
    </xf>
    <xf numFmtId="0" fontId="0" fillId="35" borderId="37" xfId="0" applyFill="1" applyBorder="1" applyAlignment="1" applyProtection="1">
      <alignment/>
      <protection/>
    </xf>
    <xf numFmtId="0" fontId="8" fillId="35" borderId="73" xfId="55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8" fillId="35" borderId="43" xfId="55" applyFont="1" applyFill="1" applyBorder="1" applyAlignment="1" applyProtection="1">
      <alignment horizontal="center" vertical="center"/>
      <protection/>
    </xf>
    <xf numFmtId="0" fontId="0" fillId="35" borderId="43" xfId="0" applyFill="1" applyBorder="1" applyAlignment="1">
      <alignment/>
    </xf>
    <xf numFmtId="0" fontId="8" fillId="35" borderId="27" xfId="55" applyFont="1" applyFill="1" applyBorder="1" applyAlignment="1">
      <alignment horizontal="center" vertical="center"/>
    </xf>
    <xf numFmtId="0" fontId="8" fillId="35" borderId="11" xfId="55" applyFont="1" applyFill="1" applyBorder="1" applyAlignment="1">
      <alignment horizontal="center" vertical="center"/>
    </xf>
    <xf numFmtId="0" fontId="8" fillId="35" borderId="31" xfId="55" applyFont="1" applyFill="1" applyBorder="1" applyAlignment="1" applyProtection="1">
      <alignment horizontal="center"/>
      <protection/>
    </xf>
    <xf numFmtId="0" fontId="8" fillId="35" borderId="70" xfId="55" applyFont="1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/>
      <protection/>
    </xf>
    <xf numFmtId="0" fontId="7" fillId="35" borderId="0" xfId="55" applyFont="1" applyFill="1" applyBorder="1" applyAlignment="1">
      <alignment/>
    </xf>
    <xf numFmtId="49" fontId="5" fillId="0" borderId="30" xfId="55" applyNumberFormat="1" applyFont="1" applyFill="1" applyBorder="1" applyAlignment="1" applyProtection="1">
      <alignment horizontal="center" vertical="center"/>
      <protection locked="0"/>
    </xf>
    <xf numFmtId="49" fontId="5" fillId="0" borderId="43" xfId="55" applyNumberFormat="1" applyFont="1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7" fillId="35" borderId="0" xfId="55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>
      <alignment horizontal="left"/>
    </xf>
    <xf numFmtId="0" fontId="0" fillId="36" borderId="71" xfId="0" applyFill="1" applyBorder="1" applyAlignment="1" applyProtection="1">
      <alignment vertical="center"/>
      <protection/>
    </xf>
    <xf numFmtId="0" fontId="8" fillId="35" borderId="27" xfId="55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/>
    </xf>
    <xf numFmtId="0" fontId="8" fillId="35" borderId="42" xfId="55" applyFont="1" applyFill="1" applyBorder="1" applyAlignment="1" applyProtection="1">
      <alignment vertical="center" wrapText="1"/>
      <protection/>
    </xf>
    <xf numFmtId="0" fontId="0" fillId="35" borderId="75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75" xfId="0" applyFill="1" applyBorder="1" applyAlignment="1" applyProtection="1">
      <alignment vertical="center"/>
      <protection locked="0"/>
    </xf>
    <xf numFmtId="0" fontId="7" fillId="35" borderId="21" xfId="55" applyFont="1" applyFill="1" applyBorder="1" applyAlignment="1">
      <alignment/>
    </xf>
    <xf numFmtId="0" fontId="0" fillId="35" borderId="21" xfId="0" applyFill="1" applyBorder="1" applyAlignment="1">
      <alignment/>
    </xf>
    <xf numFmtId="3" fontId="0" fillId="0" borderId="68" xfId="0" applyNumberForma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" fillId="33" borderId="11" xfId="55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8" fillId="35" borderId="66" xfId="55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 vertical="center"/>
    </xf>
    <xf numFmtId="0" fontId="8" fillId="35" borderId="76" xfId="55" applyFont="1" applyFill="1" applyBorder="1" applyAlignment="1" applyProtection="1">
      <alignment horizontal="center"/>
      <protection/>
    </xf>
    <xf numFmtId="0" fontId="8" fillId="35" borderId="20" xfId="55" applyFont="1" applyFill="1" applyBorder="1" applyAlignment="1" applyProtection="1">
      <alignment horizontal="center"/>
      <protection/>
    </xf>
    <xf numFmtId="0" fontId="0" fillId="35" borderId="77" xfId="0" applyFill="1" applyBorder="1" applyAlignment="1" applyProtection="1">
      <alignment/>
      <protection/>
    </xf>
    <xf numFmtId="0" fontId="8" fillId="35" borderId="69" xfId="55" applyFont="1" applyFill="1" applyBorder="1" applyAlignment="1" applyProtection="1">
      <alignment vertical="center" wrapText="1"/>
      <protection/>
    </xf>
    <xf numFmtId="3" fontId="0" fillId="0" borderId="24" xfId="0" applyNumberFormat="1" applyFill="1" applyBorder="1" applyAlignment="1" applyProtection="1">
      <alignment horizontal="center" vertical="center"/>
      <protection/>
    </xf>
    <xf numFmtId="0" fontId="5" fillId="35" borderId="31" xfId="55" applyFont="1" applyFill="1" applyBorder="1" applyAlignment="1" applyProtection="1">
      <alignment vertical="center"/>
      <protection/>
    </xf>
    <xf numFmtId="0" fontId="0" fillId="36" borderId="31" xfId="0" applyFill="1" applyBorder="1" applyAlignment="1">
      <alignment vertical="center"/>
    </xf>
    <xf numFmtId="0" fontId="14" fillId="33" borderId="12" xfId="55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3" fontId="0" fillId="34" borderId="78" xfId="0" applyNumberFormat="1" applyFill="1" applyBorder="1" applyAlignment="1" applyProtection="1">
      <alignment horizontal="center"/>
      <protection locked="0"/>
    </xf>
    <xf numFmtId="0" fontId="0" fillId="34" borderId="78" xfId="0" applyFill="1" applyBorder="1" applyAlignment="1" applyProtection="1">
      <alignment horizontal="center"/>
      <protection locked="0"/>
    </xf>
    <xf numFmtId="0" fontId="0" fillId="0" borderId="78" xfId="0" applyBorder="1" applyAlignment="1" applyProtection="1">
      <alignment/>
      <protection locked="0"/>
    </xf>
    <xf numFmtId="49" fontId="0" fillId="34" borderId="0" xfId="0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4" borderId="79" xfId="0" applyFill="1" applyBorder="1" applyAlignment="1" applyProtection="1">
      <alignment horizontal="center"/>
      <protection locked="0"/>
    </xf>
    <xf numFmtId="0" fontId="0" fillId="34" borderId="79" xfId="0" applyNumberFormat="1" applyFill="1" applyBorder="1" applyAlignment="1" applyProtection="1">
      <alignment horizontal="center"/>
      <protection locked="0"/>
    </xf>
    <xf numFmtId="0" fontId="8" fillId="35" borderId="23" xfId="55" applyFont="1" applyFill="1" applyBorder="1" applyAlignment="1" applyProtection="1">
      <alignment/>
      <protection/>
    </xf>
    <xf numFmtId="0" fontId="6" fillId="35" borderId="0" xfId="55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12" fillId="36" borderId="14" xfId="55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/>
      <protection/>
    </xf>
    <xf numFmtId="0" fontId="22" fillId="35" borderId="0" xfId="55" applyFont="1" applyFill="1" applyBorder="1" applyAlignment="1" applyProtection="1">
      <alignment vertical="center" wrapText="1"/>
      <protection/>
    </xf>
    <xf numFmtId="0" fontId="19" fillId="35" borderId="0" xfId="0" applyFont="1" applyFill="1" applyBorder="1" applyAlignment="1">
      <alignment vertical="center" wrapText="1"/>
    </xf>
    <xf numFmtId="0" fontId="22" fillId="35" borderId="0" xfId="55" applyFont="1" applyFill="1" applyBorder="1" applyAlignment="1" applyProtection="1">
      <alignment/>
      <protection/>
    </xf>
    <xf numFmtId="0" fontId="19" fillId="35" borderId="0" xfId="0" applyFont="1" applyFill="1" applyBorder="1" applyAlignment="1">
      <alignment/>
    </xf>
    <xf numFmtId="0" fontId="14" fillId="33" borderId="56" xfId="55" applyFon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8" fillId="35" borderId="58" xfId="55" applyFont="1" applyFill="1" applyBorder="1" applyAlignment="1" applyProtection="1">
      <alignment horizontal="center"/>
      <protection/>
    </xf>
    <xf numFmtId="0" fontId="0" fillId="36" borderId="14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Alignment="1">
      <alignment/>
    </xf>
    <xf numFmtId="0" fontId="0" fillId="36" borderId="15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65" xfId="0" applyFill="1" applyBorder="1" applyAlignment="1">
      <alignment/>
    </xf>
    <xf numFmtId="0" fontId="8" fillId="35" borderId="0" xfId="55" applyFont="1" applyFill="1" applyAlignment="1" applyProtection="1">
      <alignment/>
      <protection/>
    </xf>
    <xf numFmtId="0" fontId="6" fillId="33" borderId="55" xfId="55" applyFont="1" applyFill="1" applyBorder="1" applyAlignment="1" applyProtection="1">
      <alignment horizontal="center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54" xfId="0" applyFill="1" applyBorder="1" applyAlignment="1" applyProtection="1">
      <alignment horizontal="center"/>
      <protection/>
    </xf>
    <xf numFmtId="0" fontId="8" fillId="35" borderId="17" xfId="55" applyFont="1" applyFill="1" applyBorder="1" applyAlignment="1" applyProtection="1">
      <alignment vertical="center" wrapText="1" shrinkToFit="1"/>
      <protection/>
    </xf>
    <xf numFmtId="0" fontId="0" fillId="35" borderId="24" xfId="0" applyFill="1" applyBorder="1" applyAlignment="1">
      <alignment vertical="center" wrapText="1" shrinkToFit="1"/>
    </xf>
    <xf numFmtId="0" fontId="8" fillId="35" borderId="18" xfId="55" applyFont="1" applyFill="1" applyBorder="1" applyAlignment="1" applyProtection="1">
      <alignment vertical="center" wrapText="1" shrinkToFit="1"/>
      <protection/>
    </xf>
    <xf numFmtId="0" fontId="0" fillId="35" borderId="29" xfId="0" applyFill="1" applyBorder="1" applyAlignment="1">
      <alignment vertical="center" wrapText="1" shrinkToFit="1"/>
    </xf>
    <xf numFmtId="0" fontId="0" fillId="35" borderId="72" xfId="0" applyFill="1" applyBorder="1" applyAlignment="1">
      <alignment/>
    </xf>
    <xf numFmtId="0" fontId="0" fillId="34" borderId="79" xfId="0" applyNumberFormat="1" applyFill="1" applyBorder="1" applyAlignment="1" applyProtection="1">
      <alignment/>
      <protection locked="0"/>
    </xf>
    <xf numFmtId="49" fontId="0" fillId="34" borderId="78" xfId="0" applyNumberFormat="1" applyFill="1" applyBorder="1" applyAlignment="1" applyProtection="1">
      <alignment horizontal="center"/>
      <protection locked="0"/>
    </xf>
    <xf numFmtId="0" fontId="0" fillId="34" borderId="79" xfId="0" applyFill="1" applyBorder="1" applyAlignment="1" applyProtection="1">
      <alignment/>
      <protection locked="0"/>
    </xf>
    <xf numFmtId="0" fontId="8" fillId="35" borderId="16" xfId="55" applyFont="1" applyFill="1" applyBorder="1" applyAlignment="1" applyProtection="1">
      <alignment horizontal="center"/>
      <protection/>
    </xf>
    <xf numFmtId="0" fontId="8" fillId="35" borderId="15" xfId="55" applyFont="1" applyFill="1" applyBorder="1" applyAlignment="1" applyProtection="1">
      <alignment horizontal="center"/>
      <protection/>
    </xf>
    <xf numFmtId="0" fontId="6" fillId="35" borderId="0" xfId="55" applyFont="1" applyFill="1" applyAlignment="1" applyProtection="1">
      <alignment/>
      <protection/>
    </xf>
    <xf numFmtId="0" fontId="2" fillId="35" borderId="0" xfId="0" applyFont="1" applyFill="1" applyAlignment="1">
      <alignment/>
    </xf>
    <xf numFmtId="0" fontId="8" fillId="35" borderId="0" xfId="55" applyFont="1" applyFill="1" applyAlignment="1" applyProtection="1">
      <alignment wrapText="1"/>
      <protection/>
    </xf>
    <xf numFmtId="0" fontId="11" fillId="35" borderId="0" xfId="0" applyFont="1" applyFill="1" applyAlignment="1">
      <alignment wrapText="1"/>
    </xf>
    <xf numFmtId="0" fontId="8" fillId="35" borderId="19" xfId="55" applyFont="1" applyFill="1" applyBorder="1" applyAlignment="1" applyProtection="1">
      <alignment vertical="center"/>
      <protection/>
    </xf>
    <xf numFmtId="0" fontId="0" fillId="35" borderId="69" xfId="0" applyFill="1" applyBorder="1" applyAlignment="1">
      <alignment/>
    </xf>
    <xf numFmtId="0" fontId="6" fillId="35" borderId="0" xfId="55" applyFont="1" applyFill="1" applyBorder="1" applyAlignment="1" applyProtection="1">
      <alignment horizontal="center" wrapText="1"/>
      <protection/>
    </xf>
    <xf numFmtId="0" fontId="0" fillId="35" borderId="0" xfId="0" applyFont="1" applyFill="1" applyAlignment="1">
      <alignment horizontal="center" wrapText="1"/>
    </xf>
    <xf numFmtId="0" fontId="0" fillId="36" borderId="40" xfId="0" applyFill="1" applyBorder="1" applyAlignment="1">
      <alignment/>
    </xf>
    <xf numFmtId="0" fontId="9" fillId="35" borderId="0" xfId="55" applyFont="1" applyFill="1" applyAlignment="1" applyProtection="1">
      <alignment/>
      <protection/>
    </xf>
    <xf numFmtId="0" fontId="5" fillId="0" borderId="34" xfId="55" applyFont="1" applyFill="1" applyBorder="1" applyAlignment="1" applyProtection="1">
      <alignment horizontal="left" vertical="top"/>
      <protection locked="0"/>
    </xf>
    <xf numFmtId="0" fontId="5" fillId="0" borderId="21" xfId="55" applyFont="1" applyFill="1" applyBorder="1" applyAlignment="1" applyProtection="1">
      <alignment horizontal="left" vertical="top"/>
      <protection locked="0"/>
    </xf>
    <xf numFmtId="0" fontId="5" fillId="0" borderId="22" xfId="55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8" fillId="0" borderId="26" xfId="55" applyFont="1" applyFill="1" applyBorder="1" applyAlignment="1" applyProtection="1">
      <alignment horizontal="left" vertical="top"/>
      <protection/>
    </xf>
    <xf numFmtId="0" fontId="8" fillId="0" borderId="14" xfId="55" applyFont="1" applyFill="1" applyBorder="1" applyAlignment="1" applyProtection="1">
      <alignment horizontal="left" vertical="top"/>
      <protection/>
    </xf>
    <xf numFmtId="0" fontId="8" fillId="0" borderId="59" xfId="55" applyFont="1" applyFill="1" applyBorder="1" applyAlignment="1" applyProtection="1">
      <alignment horizontal="left" vertical="top"/>
      <protection/>
    </xf>
    <xf numFmtId="0" fontId="8" fillId="0" borderId="26" xfId="55" applyFont="1" applyFill="1" applyBorder="1" applyAlignment="1" applyProtection="1">
      <alignment horizontal="left" vertical="top" wrapText="1"/>
      <protection locked="0"/>
    </xf>
    <xf numFmtId="0" fontId="8" fillId="0" borderId="14" xfId="55" applyFont="1" applyFill="1" applyBorder="1" applyAlignment="1" applyProtection="1">
      <alignment horizontal="left" vertical="top" wrapText="1"/>
      <protection locked="0"/>
    </xf>
    <xf numFmtId="0" fontId="8" fillId="0" borderId="59" xfId="55" applyFont="1" applyFill="1" applyBorder="1" applyAlignment="1" applyProtection="1">
      <alignment horizontal="left" vertical="top" wrapText="1"/>
      <protection locked="0"/>
    </xf>
    <xf numFmtId="0" fontId="13" fillId="35" borderId="0" xfId="55" applyFont="1" applyFill="1" applyAlignment="1" applyProtection="1">
      <alignment/>
      <protection/>
    </xf>
    <xf numFmtId="0" fontId="8" fillId="0" borderId="26" xfId="55" applyFont="1" applyFill="1" applyBorder="1" applyAlignment="1" applyProtection="1">
      <alignment horizontal="left" wrapText="1"/>
      <protection locked="0"/>
    </xf>
    <xf numFmtId="0" fontId="8" fillId="0" borderId="14" xfId="55" applyFont="1" applyFill="1" applyBorder="1" applyAlignment="1" applyProtection="1">
      <alignment horizontal="left" wrapText="1"/>
      <protection locked="0"/>
    </xf>
    <xf numFmtId="0" fontId="8" fillId="0" borderId="59" xfId="55" applyFont="1" applyFill="1" applyBorder="1" applyAlignment="1" applyProtection="1">
      <alignment horizontal="left" wrapText="1"/>
      <protection locked="0"/>
    </xf>
    <xf numFmtId="0" fontId="5" fillId="0" borderId="34" xfId="55" applyFont="1" applyFill="1" applyBorder="1" applyAlignment="1" applyProtection="1">
      <alignment horizontal="center" vertical="top"/>
      <protection locked="0"/>
    </xf>
    <xf numFmtId="0" fontId="5" fillId="0" borderId="21" xfId="55" applyFont="1" applyFill="1" applyBorder="1" applyAlignment="1" applyProtection="1">
      <alignment horizontal="center" vertical="top"/>
      <protection locked="0"/>
    </xf>
    <xf numFmtId="0" fontId="5" fillId="0" borderId="22" xfId="55" applyFont="1" applyFill="1" applyBorder="1" applyAlignment="1" applyProtection="1">
      <alignment horizontal="center" vertical="top"/>
      <protection locked="0"/>
    </xf>
    <xf numFmtId="0" fontId="8" fillId="0" borderId="0" xfId="55" applyFont="1" applyFill="1" applyBorder="1" applyAlignment="1" applyProtection="1">
      <alignment horizontal="center" vertical="top" wrapText="1"/>
      <protection/>
    </xf>
    <xf numFmtId="0" fontId="8" fillId="0" borderId="0" xfId="55" applyFont="1" applyFill="1" applyBorder="1" applyAlignment="1" applyProtection="1">
      <alignment horizontal="center" vertical="top"/>
      <protection/>
    </xf>
    <xf numFmtId="0" fontId="8" fillId="0" borderId="13" xfId="55" applyFont="1" applyFill="1" applyBorder="1" applyAlignment="1" applyProtection="1">
      <alignment horizontal="center" vertical="top"/>
      <protection/>
    </xf>
    <xf numFmtId="0" fontId="8" fillId="0" borderId="14" xfId="55" applyFont="1" applyFill="1" applyBorder="1" applyAlignment="1" applyProtection="1">
      <alignment horizontal="left" vertical="center" indent="20"/>
      <protection/>
    </xf>
    <xf numFmtId="0" fontId="8" fillId="0" borderId="0" xfId="55" applyFont="1" applyFill="1" applyBorder="1" applyAlignment="1" applyProtection="1">
      <alignment horizontal="left" vertical="center" indent="20"/>
      <protection/>
    </xf>
    <xf numFmtId="0" fontId="8" fillId="0" borderId="40" xfId="55" applyFont="1" applyFill="1" applyBorder="1" applyAlignment="1" applyProtection="1">
      <alignment horizontal="left" vertical="center" indent="20"/>
      <protection/>
    </xf>
    <xf numFmtId="0" fontId="8" fillId="0" borderId="58" xfId="55" applyFont="1" applyFill="1" applyBorder="1" applyAlignment="1" applyProtection="1">
      <alignment horizontal="center" vertical="top"/>
      <protection/>
    </xf>
    <xf numFmtId="0" fontId="8" fillId="0" borderId="14" xfId="55" applyFont="1" applyFill="1" applyBorder="1" applyAlignment="1" applyProtection="1">
      <alignment horizontal="center" vertical="top"/>
      <protection/>
    </xf>
    <xf numFmtId="0" fontId="8" fillId="0" borderId="59" xfId="55" applyFont="1" applyFill="1" applyBorder="1" applyAlignment="1" applyProtection="1">
      <alignment horizontal="center" vertical="top"/>
      <protection/>
    </xf>
    <xf numFmtId="0" fontId="8" fillId="0" borderId="61" xfId="55" applyFont="1" applyFill="1" applyBorder="1" applyAlignment="1" applyProtection="1">
      <alignment horizontal="center" vertical="top"/>
      <protection/>
    </xf>
    <xf numFmtId="0" fontId="8" fillId="0" borderId="40" xfId="55" applyFont="1" applyFill="1" applyBorder="1" applyAlignment="1" applyProtection="1">
      <alignment horizontal="center" vertical="top"/>
      <protection/>
    </xf>
    <xf numFmtId="0" fontId="8" fillId="0" borderId="62" xfId="55" applyFont="1" applyFill="1" applyBorder="1" applyAlignment="1" applyProtection="1">
      <alignment horizontal="center" vertical="top"/>
      <protection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3" fontId="0" fillId="0" borderId="31" xfId="0" applyNumberFormat="1" applyFill="1" applyBorder="1" applyAlignment="1" applyProtection="1">
      <alignment horizontal="center" vertical="center"/>
      <protection/>
    </xf>
    <xf numFmtId="0" fontId="5" fillId="0" borderId="32" xfId="55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5" fillId="0" borderId="44" xfId="55" applyFont="1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ill="1" applyBorder="1" applyAlignment="1" applyProtection="1">
      <alignment horizontal="center" vertical="center"/>
      <protection locked="0"/>
    </xf>
    <xf numFmtId="9" fontId="0" fillId="0" borderId="11" xfId="0" applyNumberFormat="1" applyFont="1" applyFill="1" applyBorder="1" applyAlignment="1" applyProtection="1">
      <alignment horizontal="center" vertical="center"/>
      <protection locked="0"/>
    </xf>
    <xf numFmtId="9" fontId="0" fillId="0" borderId="11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27" xfId="0" applyNumberFormat="1" applyFill="1" applyBorder="1" applyAlignment="1" applyProtection="1">
      <alignment horizontal="center" vertical="center"/>
      <protection locked="0"/>
    </xf>
    <xf numFmtId="0" fontId="8" fillId="35" borderId="0" xfId="55" applyFont="1" applyFill="1" applyBorder="1" applyAlignment="1">
      <alignment horizontal="left" vertical="center" wrapText="1"/>
    </xf>
    <xf numFmtId="0" fontId="0" fillId="35" borderId="0" xfId="0" applyFont="1" applyFill="1" applyAlignment="1">
      <alignment horizontal="left" vertical="center"/>
    </xf>
    <xf numFmtId="0" fontId="2" fillId="36" borderId="27" xfId="0" applyFont="1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0" fillId="35" borderId="35" xfId="0" applyFill="1" applyBorder="1" applyAlignment="1">
      <alignment horizontal="left" vertical="center"/>
    </xf>
    <xf numFmtId="0" fontId="2" fillId="36" borderId="31" xfId="0" applyFont="1" applyFill="1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49" fontId="2" fillId="35" borderId="0" xfId="55" applyNumberFormat="1" applyFont="1" applyFill="1" applyBorder="1" applyAlignment="1">
      <alignment horizontal="center"/>
    </xf>
    <xf numFmtId="49" fontId="2" fillId="35" borderId="0" xfId="55" applyNumberFormat="1" applyFont="1" applyFill="1" applyBorder="1" applyAlignment="1">
      <alignment horizontal="center"/>
    </xf>
    <xf numFmtId="0" fontId="21" fillId="35" borderId="0" xfId="55" applyNumberFormat="1" applyFont="1" applyFill="1" applyBorder="1" applyAlignment="1">
      <alignment horizontal="center"/>
    </xf>
    <xf numFmtId="49" fontId="19" fillId="35" borderId="0" xfId="55" applyNumberFormat="1" applyFont="1" applyFill="1" applyBorder="1" applyAlignment="1">
      <alignment horizontal="left"/>
    </xf>
    <xf numFmtId="0" fontId="8" fillId="35" borderId="33" xfId="55" applyFont="1" applyFill="1" applyBorder="1" applyAlignment="1" applyProtection="1">
      <alignment horizontal="left" vertical="center" wrapText="1"/>
      <protection/>
    </xf>
    <xf numFmtId="0" fontId="11" fillId="36" borderId="31" xfId="0" applyFont="1" applyFill="1" applyBorder="1" applyAlignment="1" applyProtection="1">
      <alignment horizontal="left" vertical="center"/>
      <protection/>
    </xf>
    <xf numFmtId="9" fontId="0" fillId="36" borderId="31" xfId="0" applyNumberFormat="1" applyFont="1" applyFill="1" applyBorder="1" applyAlignment="1" applyProtection="1">
      <alignment horizontal="center" vertical="center"/>
      <protection/>
    </xf>
    <xf numFmtId="9" fontId="0" fillId="36" borderId="31" xfId="0" applyNumberFormat="1" applyFill="1" applyBorder="1" applyAlignment="1" applyProtection="1">
      <alignment horizontal="center" vertical="center"/>
      <protection/>
    </xf>
    <xf numFmtId="9" fontId="0" fillId="0" borderId="27" xfId="0" applyNumberFormat="1" applyFont="1" applyFill="1" applyBorder="1" applyAlignment="1" applyProtection="1">
      <alignment horizontal="center" vertical="center"/>
      <protection locked="0"/>
    </xf>
    <xf numFmtId="9" fontId="0" fillId="0" borderId="27" xfId="0" applyNumberFormat="1" applyFill="1" applyBorder="1" applyAlignment="1" applyProtection="1">
      <alignment horizontal="center" vertical="center"/>
      <protection locked="0"/>
    </xf>
    <xf numFmtId="0" fontId="8" fillId="35" borderId="40" xfId="55" applyFont="1" applyFill="1" applyBorder="1" applyAlignment="1">
      <alignment vertical="center" wrapText="1"/>
    </xf>
    <xf numFmtId="0" fontId="0" fillId="35" borderId="40" xfId="0" applyFill="1" applyBorder="1" applyAlignment="1">
      <alignment vertical="center"/>
    </xf>
    <xf numFmtId="0" fontId="11" fillId="36" borderId="4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left" vertical="center"/>
    </xf>
    <xf numFmtId="0" fontId="0" fillId="35" borderId="74" xfId="0" applyFill="1" applyBorder="1" applyAlignment="1">
      <alignment horizontal="left" vertical="center"/>
    </xf>
    <xf numFmtId="3" fontId="5" fillId="0" borderId="42" xfId="55" applyNumberFormat="1" applyFont="1" applyFill="1" applyBorder="1" applyAlignment="1" applyProtection="1">
      <alignment horizontal="center" vertical="center" wrapText="1"/>
      <protection locked="0"/>
    </xf>
    <xf numFmtId="3" fontId="0" fillId="0" borderId="43" xfId="0" applyNumberFormat="1" applyFont="1" applyFill="1" applyBorder="1" applyAlignment="1" applyProtection="1">
      <alignment horizontal="center" vertical="center"/>
      <protection locked="0"/>
    </xf>
    <xf numFmtId="3" fontId="0" fillId="0" borderId="74" xfId="0" applyNumberFormat="1" applyFont="1" applyFill="1" applyBorder="1" applyAlignment="1" applyProtection="1">
      <alignment horizontal="center" vertical="center"/>
      <protection locked="0"/>
    </xf>
    <xf numFmtId="0" fontId="5" fillId="0" borderId="42" xfId="55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75" xfId="0" applyFill="1" applyBorder="1" applyAlignment="1" applyProtection="1">
      <alignment horizontal="left" vertical="center"/>
      <protection locked="0"/>
    </xf>
    <xf numFmtId="9" fontId="0" fillId="0" borderId="30" xfId="0" applyNumberFormat="1" applyFont="1" applyFill="1" applyBorder="1" applyAlignment="1" applyProtection="1">
      <alignment horizontal="center" vertical="center"/>
      <protection locked="0"/>
    </xf>
    <xf numFmtId="9" fontId="0" fillId="0" borderId="75" xfId="0" applyNumberFormat="1" applyFill="1" applyBorder="1" applyAlignment="1" applyProtection="1">
      <alignment horizontal="center" vertical="center"/>
      <protection locked="0"/>
    </xf>
    <xf numFmtId="3" fontId="0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75" xfId="0" applyNumberFormat="1" applyFill="1" applyBorder="1" applyAlignment="1" applyProtection="1">
      <alignment horizontal="center" vertical="center"/>
      <protection/>
    </xf>
    <xf numFmtId="0" fontId="8" fillId="35" borderId="24" xfId="55" applyFont="1" applyFill="1" applyBorder="1" applyAlignment="1">
      <alignment vertical="center"/>
    </xf>
    <xf numFmtId="0" fontId="8" fillId="35" borderId="66" xfId="55" applyFont="1" applyFill="1" applyBorder="1" applyAlignment="1">
      <alignment vertical="center"/>
    </xf>
    <xf numFmtId="0" fontId="7" fillId="35" borderId="0" xfId="55" applyFont="1" applyFill="1" applyBorder="1" applyAlignment="1">
      <alignment horizontal="left" vertical="center" wrapText="1"/>
    </xf>
    <xf numFmtId="0" fontId="2" fillId="35" borderId="0" xfId="0" applyFont="1" applyFill="1" applyAlignment="1">
      <alignment horizontal="left" vertical="center"/>
    </xf>
    <xf numFmtId="3" fontId="0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3" xfId="55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55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5" fillId="35" borderId="23" xfId="55" applyFont="1" applyFill="1" applyBorder="1" applyAlignment="1">
      <alignment vertical="center"/>
    </xf>
    <xf numFmtId="0" fontId="5" fillId="35" borderId="24" xfId="55" applyFont="1" applyFill="1" applyBorder="1" applyAlignment="1">
      <alignment vertical="center"/>
    </xf>
    <xf numFmtId="0" fontId="5" fillId="35" borderId="25" xfId="55" applyFont="1" applyFill="1" applyBorder="1" applyAlignment="1">
      <alignment vertical="center"/>
    </xf>
    <xf numFmtId="0" fontId="8" fillId="35" borderId="24" xfId="55" applyFont="1" applyFill="1" applyBorder="1" applyAlignment="1">
      <alignment vertical="center" wrapText="1" shrinkToFit="1"/>
    </xf>
    <xf numFmtId="0" fontId="0" fillId="35" borderId="66" xfId="0" applyFill="1" applyBorder="1" applyAlignment="1">
      <alignment vertical="center" wrapText="1" shrinkToFit="1"/>
    </xf>
    <xf numFmtId="0" fontId="8" fillId="35" borderId="29" xfId="55" applyFont="1" applyFill="1" applyBorder="1" applyAlignment="1">
      <alignment vertical="center" wrapText="1" shrinkToFit="1"/>
    </xf>
    <xf numFmtId="0" fontId="0" fillId="35" borderId="72" xfId="0" applyFill="1" applyBorder="1" applyAlignment="1">
      <alignment vertical="center" wrapText="1" shrinkToFit="1"/>
    </xf>
    <xf numFmtId="0" fontId="0" fillId="35" borderId="0" xfId="0" applyFill="1" applyBorder="1" applyAlignment="1">
      <alignment vertical="center"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35" borderId="70" xfId="55" applyFont="1" applyFill="1" applyBorder="1" applyAlignment="1">
      <alignment vertical="center"/>
    </xf>
    <xf numFmtId="0" fontId="5" fillId="35" borderId="29" xfId="55" applyFont="1" applyFill="1" applyBorder="1" applyAlignment="1">
      <alignment vertical="center"/>
    </xf>
    <xf numFmtId="0" fontId="5" fillId="35" borderId="71" xfId="55" applyFont="1" applyFill="1" applyBorder="1" applyAlignment="1">
      <alignment vertical="center"/>
    </xf>
    <xf numFmtId="3" fontId="0" fillId="0" borderId="29" xfId="0" applyNumberFormat="1" applyFont="1" applyFill="1" applyBorder="1" applyAlignment="1" applyProtection="1">
      <alignment horizontal="center" vertical="center"/>
      <protection/>
    </xf>
    <xf numFmtId="3" fontId="0" fillId="0" borderId="72" xfId="0" applyNumberFormat="1" applyFont="1" applyFill="1" applyBorder="1" applyAlignment="1" applyProtection="1">
      <alignment horizontal="center" vertical="center"/>
      <protection/>
    </xf>
    <xf numFmtId="3" fontId="5" fillId="37" borderId="23" xfId="55" applyNumberFormat="1" applyFont="1" applyFill="1" applyBorder="1" applyAlignment="1" applyProtection="1">
      <alignment horizontal="center" vertical="center"/>
      <protection hidden="1"/>
    </xf>
    <xf numFmtId="3" fontId="0" fillId="37" borderId="24" xfId="0" applyNumberFormat="1" applyFont="1" applyFill="1" applyBorder="1" applyAlignment="1" applyProtection="1">
      <alignment horizontal="center" vertical="center"/>
      <protection hidden="1"/>
    </xf>
    <xf numFmtId="3" fontId="0" fillId="37" borderId="66" xfId="0" applyNumberFormat="1" applyFont="1" applyFill="1" applyBorder="1" applyAlignment="1" applyProtection="1">
      <alignment horizontal="center" vertical="center"/>
      <protection hidden="1"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3" fontId="0" fillId="0" borderId="66" xfId="0" applyNumberFormat="1" applyFont="1" applyFill="1" applyBorder="1" applyAlignment="1" applyProtection="1">
      <alignment horizontal="center" vertical="center"/>
      <protection/>
    </xf>
    <xf numFmtId="0" fontId="13" fillId="35" borderId="0" xfId="55" applyFont="1" applyFill="1" applyBorder="1" applyAlignment="1">
      <alignment vertical="center"/>
    </xf>
    <xf numFmtId="0" fontId="24" fillId="35" borderId="0" xfId="0" applyFont="1" applyFill="1" applyAlignment="1">
      <alignment vertical="center"/>
    </xf>
    <xf numFmtId="0" fontId="8" fillId="35" borderId="24" xfId="55" applyFont="1" applyFill="1" applyBorder="1" applyAlignment="1">
      <alignment vertical="center" wrapText="1"/>
    </xf>
    <xf numFmtId="0" fontId="8" fillId="35" borderId="66" xfId="55" applyFont="1" applyFill="1" applyBorder="1" applyAlignment="1">
      <alignment vertical="center" wrapText="1"/>
    </xf>
    <xf numFmtId="0" fontId="7" fillId="35" borderId="0" xfId="55" applyFont="1" applyFill="1" applyBorder="1" applyAlignment="1">
      <alignment vertical="center" wrapText="1"/>
    </xf>
    <xf numFmtId="0" fontId="11" fillId="35" borderId="0" xfId="0" applyFont="1" applyFill="1" applyAlignment="1">
      <alignment vertical="center" wrapText="1"/>
    </xf>
    <xf numFmtId="0" fontId="8" fillId="35" borderId="42" xfId="55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7" fillId="35" borderId="0" xfId="55" applyFont="1" applyFill="1" applyBorder="1" applyAlignment="1">
      <alignment wrapText="1" shrinkToFit="1"/>
    </xf>
    <xf numFmtId="0" fontId="0" fillId="36" borderId="53" xfId="0" applyFill="1" applyBorder="1" applyAlignment="1">
      <alignment/>
    </xf>
    <xf numFmtId="0" fontId="0" fillId="35" borderId="34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65" xfId="0" applyFill="1" applyBorder="1" applyAlignment="1">
      <alignment vertical="center"/>
    </xf>
    <xf numFmtId="0" fontId="30" fillId="35" borderId="0" xfId="55" applyFont="1" applyFill="1" applyBorder="1" applyAlignment="1">
      <alignment/>
    </xf>
    <xf numFmtId="0" fontId="31" fillId="35" borderId="0" xfId="0" applyFont="1" applyFill="1" applyAlignment="1">
      <alignment/>
    </xf>
    <xf numFmtId="0" fontId="31" fillId="35" borderId="13" xfId="0" applyFont="1" applyFill="1" applyBorder="1" applyAlignment="1">
      <alignment/>
    </xf>
    <xf numFmtId="0" fontId="6" fillId="35" borderId="0" xfId="55" applyFont="1" applyFill="1" applyBorder="1" applyAlignment="1">
      <alignment/>
    </xf>
    <xf numFmtId="0" fontId="13" fillId="35" borderId="0" xfId="55" applyFont="1" applyFill="1" applyBorder="1" applyAlignment="1">
      <alignment/>
    </xf>
    <xf numFmtId="0" fontId="24" fillId="35" borderId="0" xfId="0" applyFont="1" applyFill="1" applyAlignment="1">
      <alignment/>
    </xf>
    <xf numFmtId="0" fontId="8" fillId="35" borderId="0" xfId="55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0" fillId="36" borderId="75" xfId="0" applyFill="1" applyBorder="1" applyAlignment="1">
      <alignment vertical="center" wrapText="1"/>
    </xf>
    <xf numFmtId="49" fontId="0" fillId="0" borderId="75" xfId="0" applyNumberFormat="1" applyFill="1" applyBorder="1" applyAlignment="1" applyProtection="1">
      <alignment vertical="center"/>
      <protection locked="0"/>
    </xf>
    <xf numFmtId="0" fontId="0" fillId="35" borderId="75" xfId="0" applyFill="1" applyBorder="1" applyAlignment="1">
      <alignment vertical="center"/>
    </xf>
    <xf numFmtId="0" fontId="5" fillId="35" borderId="40" xfId="55" applyFont="1" applyFill="1" applyBorder="1" applyAlignment="1">
      <alignment/>
    </xf>
    <xf numFmtId="0" fontId="8" fillId="35" borderId="20" xfId="55" applyFont="1" applyFill="1" applyBorder="1" applyAlignment="1">
      <alignment horizontal="center" vertical="center"/>
    </xf>
    <xf numFmtId="0" fontId="8" fillId="35" borderId="21" xfId="55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8" fillId="35" borderId="23" xfId="55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25" fillId="36" borderId="0" xfId="0" applyFont="1" applyFill="1" applyAlignment="1">
      <alignment/>
    </xf>
    <xf numFmtId="0" fontId="8" fillId="36" borderId="29" xfId="0" applyFont="1" applyFill="1" applyBorder="1" applyAlignment="1" applyProtection="1">
      <alignment vertical="center"/>
      <protection/>
    </xf>
    <xf numFmtId="0" fontId="0" fillId="35" borderId="72" xfId="0" applyFill="1" applyBorder="1" applyAlignment="1">
      <alignment vertic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75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left"/>
      <protection locked="0"/>
    </xf>
    <xf numFmtId="3" fontId="0" fillId="0" borderId="31" xfId="0" applyNumberFormat="1" applyFill="1" applyBorder="1" applyAlignment="1" applyProtection="1">
      <alignment horizontal="center"/>
      <protection locked="0"/>
    </xf>
    <xf numFmtId="3" fontId="0" fillId="0" borderId="36" xfId="0" applyNumberFormat="1" applyFill="1" applyBorder="1" applyAlignment="1" applyProtection="1">
      <alignment horizontal="center"/>
      <protection locked="0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3" fontId="0" fillId="0" borderId="74" xfId="0" applyNumberForma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/>
    </xf>
    <xf numFmtId="0" fontId="8" fillId="36" borderId="24" xfId="0" applyFont="1" applyFill="1" applyBorder="1" applyAlignment="1" applyProtection="1">
      <alignment vertical="center"/>
      <protection/>
    </xf>
    <xf numFmtId="0" fontId="0" fillId="35" borderId="66" xfId="0" applyFill="1" applyBorder="1" applyAlignment="1">
      <alignment vertical="center"/>
    </xf>
    <xf numFmtId="14" fontId="5" fillId="0" borderId="38" xfId="55" applyNumberFormat="1" applyFont="1" applyFill="1" applyBorder="1" applyAlignment="1" applyProtection="1">
      <alignment horizontal="center" wrapText="1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11" fillId="36" borderId="67" xfId="0" applyFont="1" applyFill="1" applyBorder="1" applyAlignment="1">
      <alignment vertical="center" wrapText="1" shrinkToFit="1"/>
    </xf>
    <xf numFmtId="0" fontId="11" fillId="36" borderId="68" xfId="0" applyFont="1" applyFill="1" applyBorder="1" applyAlignment="1">
      <alignment vertical="center" wrapText="1" shrinkToFit="1"/>
    </xf>
    <xf numFmtId="0" fontId="11" fillId="36" borderId="69" xfId="0" applyFont="1" applyFill="1" applyBorder="1" applyAlignment="1">
      <alignment vertical="center" wrapText="1" shrinkToFit="1"/>
    </xf>
    <xf numFmtId="0" fontId="2" fillId="35" borderId="0" xfId="0" applyFont="1" applyFill="1" applyAlignment="1">
      <alignment horizontal="left"/>
    </xf>
    <xf numFmtId="0" fontId="8" fillId="35" borderId="40" xfId="55" applyFont="1" applyFill="1" applyBorder="1" applyAlignment="1">
      <alignment wrapText="1"/>
    </xf>
    <xf numFmtId="0" fontId="21" fillId="36" borderId="0" xfId="0" applyFont="1" applyFill="1" applyAlignment="1">
      <alignment vertical="top"/>
    </xf>
    <xf numFmtId="0" fontId="0" fillId="36" borderId="0" xfId="0" applyFont="1" applyFill="1" applyAlignment="1">
      <alignment vertical="top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35" xfId="0" applyNumberFormat="1" applyFill="1" applyBorder="1" applyAlignment="1" applyProtection="1">
      <alignment horizontal="center"/>
      <protection locked="0"/>
    </xf>
    <xf numFmtId="0" fontId="26" fillId="35" borderId="0" xfId="55" applyFont="1" applyFill="1" applyBorder="1" applyAlignment="1" applyProtection="1">
      <alignment/>
      <protection/>
    </xf>
    <xf numFmtId="0" fontId="21" fillId="35" borderId="0" xfId="0" applyFont="1" applyFill="1" applyAlignment="1">
      <alignment/>
    </xf>
    <xf numFmtId="3" fontId="0" fillId="0" borderId="23" xfId="0" applyNumberFormat="1" applyFill="1" applyBorder="1" applyAlignment="1" applyProtection="1">
      <alignment horizontal="center"/>
      <protection locked="0"/>
    </xf>
    <xf numFmtId="3" fontId="0" fillId="0" borderId="25" xfId="0" applyNumberFormat="1" applyFill="1" applyBorder="1" applyAlignment="1" applyProtection="1">
      <alignment horizontal="center"/>
      <protection locked="0"/>
    </xf>
    <xf numFmtId="0" fontId="8" fillId="35" borderId="19" xfId="55" applyFont="1" applyFill="1" applyBorder="1" applyAlignment="1" applyProtection="1">
      <alignment/>
      <protection/>
    </xf>
    <xf numFmtId="0" fontId="11" fillId="35" borderId="68" xfId="0" applyFont="1" applyFill="1" applyBorder="1" applyAlignment="1">
      <alignment/>
    </xf>
    <xf numFmtId="0" fontId="11" fillId="35" borderId="41" xfId="0" applyFont="1" applyFill="1" applyBorder="1" applyAlignment="1">
      <alignment/>
    </xf>
    <xf numFmtId="0" fontId="11" fillId="36" borderId="67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8" fillId="35" borderId="55" xfId="55" applyFont="1" applyFill="1" applyBorder="1" applyAlignment="1" applyProtection="1">
      <alignment horizontal="left"/>
      <protection/>
    </xf>
    <xf numFmtId="0" fontId="11" fillId="35" borderId="53" xfId="0" applyFont="1" applyFill="1" applyBorder="1" applyAlignment="1">
      <alignment horizontal="left"/>
    </xf>
    <xf numFmtId="0" fontId="11" fillId="35" borderId="54" xfId="0" applyFont="1" applyFill="1" applyBorder="1" applyAlignment="1">
      <alignment horizontal="left"/>
    </xf>
    <xf numFmtId="0" fontId="8" fillId="35" borderId="11" xfId="55" applyFont="1" applyFill="1" applyBorder="1" applyAlignment="1" applyProtection="1">
      <alignment horizontal="center" vertical="center"/>
      <protection/>
    </xf>
    <xf numFmtId="0" fontId="11" fillId="35" borderId="11" xfId="0" applyFont="1" applyFill="1" applyBorder="1" applyAlignment="1">
      <alignment horizontal="center" vertical="center"/>
    </xf>
    <xf numFmtId="0" fontId="26" fillId="35" borderId="0" xfId="55" applyFont="1" applyFill="1" applyBorder="1" applyAlignment="1" applyProtection="1">
      <alignment horizontal="left"/>
      <protection/>
    </xf>
    <xf numFmtId="0" fontId="21" fillId="35" borderId="0" xfId="0" applyFont="1" applyFill="1" applyAlignment="1">
      <alignment horizontal="left"/>
    </xf>
    <xf numFmtId="0" fontId="11" fillId="36" borderId="11" xfId="0" applyFont="1" applyFill="1" applyBorder="1" applyAlignment="1" applyProtection="1">
      <alignment horizontal="center"/>
      <protection/>
    </xf>
    <xf numFmtId="0" fontId="5" fillId="0" borderId="23" xfId="55" applyFont="1" applyFill="1" applyBorder="1" applyAlignment="1" applyProtection="1">
      <alignment horizontal="center"/>
      <protection locked="0"/>
    </xf>
    <xf numFmtId="0" fontId="5" fillId="0" borderId="70" xfId="55" applyFont="1" applyFill="1" applyBorder="1" applyAlignment="1" applyProtection="1">
      <alignment horizontal="center"/>
      <protection locked="0"/>
    </xf>
    <xf numFmtId="0" fontId="0" fillId="0" borderId="72" xfId="0" applyFill="1" applyBorder="1" applyAlignment="1" applyProtection="1">
      <alignment horizontal="center"/>
      <protection locked="0"/>
    </xf>
    <xf numFmtId="0" fontId="0" fillId="36" borderId="19" xfId="0" applyFill="1" applyBorder="1" applyAlignment="1">
      <alignment/>
    </xf>
    <xf numFmtId="0" fontId="11" fillId="36" borderId="40" xfId="0" applyFont="1" applyFill="1" applyBorder="1" applyAlignment="1">
      <alignment wrapText="1" shrinkToFit="1"/>
    </xf>
    <xf numFmtId="0" fontId="0" fillId="36" borderId="40" xfId="0" applyFill="1" applyBorder="1" applyAlignment="1">
      <alignment wrapText="1" shrinkToFit="1"/>
    </xf>
    <xf numFmtId="0" fontId="8" fillId="35" borderId="73" xfId="55" applyFont="1" applyFill="1" applyBorder="1" applyAlignment="1" applyProtection="1">
      <alignment vertical="center" wrapText="1"/>
      <protection/>
    </xf>
    <xf numFmtId="0" fontId="11" fillId="35" borderId="49" xfId="0" applyFont="1" applyFill="1" applyBorder="1" applyAlignment="1">
      <alignment vertical="center" wrapText="1"/>
    </xf>
    <xf numFmtId="0" fontId="0" fillId="35" borderId="80" xfId="0" applyFill="1" applyBorder="1" applyAlignment="1">
      <alignment/>
    </xf>
    <xf numFmtId="0" fontId="0" fillId="35" borderId="47" xfId="0" applyFill="1" applyBorder="1" applyAlignment="1">
      <alignment/>
    </xf>
    <xf numFmtId="0" fontId="26" fillId="35" borderId="43" xfId="55" applyFont="1" applyFill="1" applyBorder="1" applyAlignment="1" applyProtection="1">
      <alignment horizontal="left"/>
      <protection/>
    </xf>
    <xf numFmtId="0" fontId="21" fillId="35" borderId="43" xfId="0" applyFont="1" applyFill="1" applyBorder="1" applyAlignment="1">
      <alignment/>
    </xf>
    <xf numFmtId="0" fontId="8" fillId="35" borderId="29" xfId="55" applyFont="1" applyFill="1" applyBorder="1" applyAlignment="1">
      <alignment vertical="center"/>
    </xf>
    <xf numFmtId="0" fontId="8" fillId="35" borderId="72" xfId="55" applyFont="1" applyFill="1" applyBorder="1" applyAlignment="1">
      <alignment vertical="center"/>
    </xf>
    <xf numFmtId="0" fontId="8" fillId="35" borderId="0" xfId="55" applyFont="1" applyFill="1" applyBorder="1" applyAlignment="1">
      <alignment horizontal="left"/>
    </xf>
    <xf numFmtId="0" fontId="11" fillId="35" borderId="0" xfId="0" applyFont="1" applyFill="1" applyAlignment="1">
      <alignment horizontal="left"/>
    </xf>
    <xf numFmtId="3" fontId="5" fillId="0" borderId="23" xfId="55" applyNumberFormat="1" applyFont="1" applyFill="1" applyBorder="1" applyAlignment="1" applyProtection="1">
      <alignment vertical="center"/>
      <protection locked="0"/>
    </xf>
    <xf numFmtId="3" fontId="0" fillId="0" borderId="66" xfId="0" applyNumberFormat="1" applyFill="1" applyBorder="1" applyAlignment="1" applyProtection="1">
      <alignment vertical="center"/>
      <protection locked="0"/>
    </xf>
    <xf numFmtId="0" fontId="29" fillId="36" borderId="53" xfId="0" applyFont="1" applyFill="1" applyBorder="1" applyAlignment="1">
      <alignment/>
    </xf>
    <xf numFmtId="0" fontId="19" fillId="36" borderId="0" xfId="0" applyFont="1" applyFill="1" applyAlignment="1">
      <alignment vertical="top" wrapText="1"/>
    </xf>
    <xf numFmtId="0" fontId="0" fillId="36" borderId="0" xfId="0" applyFill="1" applyAlignment="1">
      <alignment vertical="top" wrapText="1"/>
    </xf>
    <xf numFmtId="3" fontId="5" fillId="0" borderId="23" xfId="55" applyNumberFormat="1" applyFont="1" applyFill="1" applyBorder="1" applyAlignment="1">
      <alignment horizontal="center" vertical="center"/>
    </xf>
    <xf numFmtId="0" fontId="8" fillId="35" borderId="38" xfId="55" applyFont="1" applyFill="1" applyBorder="1" applyAlignment="1">
      <alignment wrapText="1"/>
    </xf>
    <xf numFmtId="0" fontId="0" fillId="35" borderId="52" xfId="0" applyFill="1" applyBorder="1" applyAlignment="1">
      <alignment wrapText="1"/>
    </xf>
    <xf numFmtId="0" fontId="8" fillId="35" borderId="52" xfId="55" applyFont="1" applyFill="1" applyBorder="1" applyAlignment="1">
      <alignment wrapText="1"/>
    </xf>
    <xf numFmtId="3" fontId="0" fillId="0" borderId="30" xfId="0" applyNumberFormat="1" applyFont="1" applyFill="1" applyBorder="1" applyAlignment="1" applyProtection="1">
      <alignment horizontal="center"/>
      <protection locked="0"/>
    </xf>
    <xf numFmtId="3" fontId="0" fillId="0" borderId="43" xfId="0" applyNumberFormat="1" applyFont="1" applyFill="1" applyBorder="1" applyAlignment="1" applyProtection="1">
      <alignment horizontal="center"/>
      <protection locked="0"/>
    </xf>
    <xf numFmtId="3" fontId="0" fillId="0" borderId="75" xfId="0" applyNumberFormat="1" applyFont="1" applyFill="1" applyBorder="1" applyAlignment="1" applyProtection="1">
      <alignment horizontal="center"/>
      <protection locked="0"/>
    </xf>
    <xf numFmtId="3" fontId="0" fillId="0" borderId="74" xfId="0" applyNumberFormat="1" applyFont="1" applyFill="1" applyBorder="1" applyAlignment="1" applyProtection="1">
      <alignment horizontal="center"/>
      <protection locked="0"/>
    </xf>
    <xf numFmtId="0" fontId="8" fillId="35" borderId="67" xfId="55" applyFont="1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left" vertical="center"/>
    </xf>
    <xf numFmtId="0" fontId="11" fillId="36" borderId="52" xfId="0" applyFont="1" applyFill="1" applyBorder="1" applyAlignment="1">
      <alignment horizontal="left" vertical="center"/>
    </xf>
    <xf numFmtId="0" fontId="8" fillId="35" borderId="40" xfId="55" applyFont="1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0" fontId="0" fillId="36" borderId="34" xfId="0" applyFill="1" applyBorder="1" applyAlignment="1">
      <alignment/>
    </xf>
    <xf numFmtId="0" fontId="0" fillId="36" borderId="66" xfId="0" applyFill="1" applyBorder="1" applyAlignment="1" applyProtection="1">
      <alignment horizontal="center"/>
      <protection/>
    </xf>
    <xf numFmtId="3" fontId="5" fillId="0" borderId="23" xfId="55" applyNumberFormat="1" applyFont="1" applyFill="1" applyBorder="1" applyAlignment="1" applyProtection="1">
      <alignment vertical="center"/>
      <protection/>
    </xf>
    <xf numFmtId="3" fontId="0" fillId="0" borderId="66" xfId="0" applyNumberFormat="1" applyFill="1" applyBorder="1" applyAlignment="1" applyProtection="1">
      <alignment vertical="center"/>
      <protection/>
    </xf>
    <xf numFmtId="0" fontId="0" fillId="36" borderId="25" xfId="0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3" fontId="0" fillId="0" borderId="66" xfId="0" applyNumberFormat="1" applyFill="1" applyBorder="1" applyAlignment="1" applyProtection="1">
      <alignment horizontal="center" vertical="center"/>
      <protection/>
    </xf>
    <xf numFmtId="0" fontId="6" fillId="35" borderId="0" xfId="55" applyFont="1" applyFill="1" applyBorder="1" applyAlignment="1">
      <alignment vertical="center" wrapText="1" shrinkToFit="1"/>
    </xf>
    <xf numFmtId="0" fontId="0" fillId="35" borderId="0" xfId="0" applyFill="1" applyAlignment="1">
      <alignment vertical="center" wrapText="1" shrinkToFit="1"/>
    </xf>
    <xf numFmtId="0" fontId="8" fillId="35" borderId="72" xfId="55" applyFont="1" applyFill="1" applyBorder="1" applyAlignment="1" applyProtection="1">
      <alignment vertical="center" wrapText="1"/>
      <protection/>
    </xf>
    <xf numFmtId="3" fontId="0" fillId="0" borderId="72" xfId="0" applyNumberFormat="1" applyFill="1" applyBorder="1" applyAlignment="1" applyProtection="1">
      <alignment horizontal="center" vertical="center"/>
      <protection/>
    </xf>
    <xf numFmtId="0" fontId="8" fillId="35" borderId="38" xfId="55" applyFont="1" applyFill="1" applyBorder="1" applyAlignment="1">
      <alignment horizontal="left" vertical="center"/>
    </xf>
    <xf numFmtId="0" fontId="0" fillId="35" borderId="52" xfId="0" applyFill="1" applyBorder="1" applyAlignment="1">
      <alignment horizontal="left" vertical="center"/>
    </xf>
    <xf numFmtId="0" fontId="5" fillId="0" borderId="30" xfId="55" applyFont="1" applyFill="1" applyBorder="1" applyAlignment="1" applyProtection="1">
      <alignment horizontal="center" vertical="center"/>
      <protection locked="0"/>
    </xf>
    <xf numFmtId="0" fontId="8" fillId="35" borderId="0" xfId="55" applyFont="1" applyFill="1" applyBorder="1" applyAlignment="1">
      <alignment horizontal="right" vertical="center"/>
    </xf>
    <xf numFmtId="0" fontId="8" fillId="35" borderId="70" xfId="55" applyFont="1" applyFill="1" applyBorder="1" applyAlignment="1" applyProtection="1">
      <alignment/>
      <protection/>
    </xf>
    <xf numFmtId="0" fontId="0" fillId="35" borderId="71" xfId="0" applyFill="1" applyBorder="1" applyAlignment="1" applyProtection="1">
      <alignment/>
      <protection/>
    </xf>
    <xf numFmtId="0" fontId="5" fillId="35" borderId="23" xfId="55" applyFont="1" applyFill="1" applyBorder="1" applyAlignment="1">
      <alignment/>
    </xf>
    <xf numFmtId="0" fontId="0" fillId="36" borderId="69" xfId="0" applyFill="1" applyBorder="1" applyAlignment="1">
      <alignment/>
    </xf>
    <xf numFmtId="3" fontId="5" fillId="0" borderId="70" xfId="55" applyNumberFormat="1" applyFont="1" applyFill="1" applyBorder="1" applyAlignment="1">
      <alignment horizontal="right" vertical="center"/>
    </xf>
    <xf numFmtId="3" fontId="0" fillId="0" borderId="72" xfId="0" applyNumberFormat="1" applyFill="1" applyBorder="1" applyAlignment="1">
      <alignment horizontal="right" vertical="center"/>
    </xf>
    <xf numFmtId="0" fontId="8" fillId="35" borderId="53" xfId="55" applyFont="1" applyFill="1" applyBorder="1" applyAlignment="1">
      <alignment/>
    </xf>
    <xf numFmtId="0" fontId="5" fillId="0" borderId="23" xfId="55" applyFont="1" applyFill="1" applyBorder="1" applyAlignment="1" applyProtection="1">
      <alignment vertical="center"/>
      <protection locked="0"/>
    </xf>
    <xf numFmtId="0" fontId="0" fillId="0" borderId="66" xfId="0" applyFill="1" applyBorder="1" applyAlignment="1" applyProtection="1">
      <alignment vertical="center"/>
      <protection locked="0"/>
    </xf>
    <xf numFmtId="0" fontId="8" fillId="35" borderId="67" xfId="55" applyFont="1" applyFill="1" applyBorder="1" applyAlignment="1">
      <alignment horizontal="center" vertical="center"/>
    </xf>
    <xf numFmtId="0" fontId="8" fillId="35" borderId="69" xfId="55" applyFont="1" applyFill="1" applyBorder="1" applyAlignment="1">
      <alignment horizontal="center" vertical="center"/>
    </xf>
    <xf numFmtId="0" fontId="8" fillId="35" borderId="23" xfId="55" applyFont="1" applyFill="1" applyBorder="1" applyAlignment="1">
      <alignment horizontal="center"/>
    </xf>
    <xf numFmtId="0" fontId="8" fillId="35" borderId="66" xfId="55" applyFont="1" applyFill="1" applyBorder="1" applyAlignment="1">
      <alignment horizontal="center"/>
    </xf>
    <xf numFmtId="0" fontId="8" fillId="35" borderId="67" xfId="55" applyFont="1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3" fontId="8" fillId="35" borderId="70" xfId="55" applyNumberFormat="1" applyFont="1" applyFill="1" applyBorder="1" applyAlignment="1">
      <alignment horizontal="center" vertical="center"/>
    </xf>
    <xf numFmtId="3" fontId="8" fillId="35" borderId="72" xfId="55" applyNumberFormat="1" applyFont="1" applyFill="1" applyBorder="1" applyAlignment="1">
      <alignment horizontal="center" vertical="center"/>
    </xf>
    <xf numFmtId="3" fontId="5" fillId="0" borderId="70" xfId="55" applyNumberFormat="1" applyFont="1" applyFill="1" applyBorder="1" applyAlignment="1">
      <alignment horizontal="center" vertical="center"/>
    </xf>
    <xf numFmtId="0" fontId="5" fillId="35" borderId="70" xfId="55" applyFont="1" applyFill="1" applyBorder="1" applyAlignment="1">
      <alignment/>
    </xf>
    <xf numFmtId="0" fontId="8" fillId="35" borderId="19" xfId="55" applyFont="1" applyFill="1" applyBorder="1" applyAlignment="1">
      <alignment horizontal="center" vertical="center"/>
    </xf>
    <xf numFmtId="0" fontId="8" fillId="35" borderId="17" xfId="55" applyFont="1" applyFill="1" applyBorder="1" applyAlignment="1">
      <alignment horizontal="center"/>
    </xf>
    <xf numFmtId="0" fontId="8" fillId="35" borderId="18" xfId="55" applyFon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8" fillId="35" borderId="40" xfId="55" applyFont="1" applyFill="1" applyBorder="1" applyAlignment="1" applyProtection="1">
      <alignment horizontal="left" vertical="center" wrapText="1"/>
      <protection/>
    </xf>
    <xf numFmtId="0" fontId="0" fillId="36" borderId="40" xfId="0" applyFill="1" applyBorder="1" applyAlignment="1">
      <alignment vertical="center"/>
    </xf>
    <xf numFmtId="49" fontId="2" fillId="35" borderId="0" xfId="55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8" fillId="36" borderId="24" xfId="0" applyFont="1" applyFill="1" applyBorder="1" applyAlignment="1" applyProtection="1">
      <alignment horizontal="left" vertical="center" wrapText="1"/>
      <protection/>
    </xf>
    <xf numFmtId="0" fontId="8" fillId="36" borderId="66" xfId="0" applyFont="1" applyFill="1" applyBorder="1" applyAlignment="1" applyProtection="1">
      <alignment horizontal="left" vertical="center" wrapText="1"/>
      <protection/>
    </xf>
    <xf numFmtId="0" fontId="8" fillId="36" borderId="14" xfId="0" applyFont="1" applyFill="1" applyBorder="1" applyAlignment="1" applyProtection="1">
      <alignment horizontal="left" vertical="center" wrapText="1"/>
      <protection/>
    </xf>
    <xf numFmtId="0" fontId="8" fillId="36" borderId="57" xfId="0" applyFont="1" applyFill="1" applyBorder="1" applyAlignment="1" applyProtection="1">
      <alignment horizontal="left" vertical="center" wrapText="1"/>
      <protection/>
    </xf>
    <xf numFmtId="49" fontId="19" fillId="35" borderId="0" xfId="55" applyNumberFormat="1" applyFont="1" applyFill="1" applyBorder="1" applyAlignment="1">
      <alignment horizontal="left"/>
    </xf>
    <xf numFmtId="49" fontId="19" fillId="35" borderId="0" xfId="0" applyNumberFormat="1" applyFont="1" applyFill="1" applyBorder="1" applyAlignment="1">
      <alignment horizontal="left"/>
    </xf>
    <xf numFmtId="0" fontId="6" fillId="35" borderId="0" xfId="55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>
      <alignment horizontal="left" vertical="center"/>
    </xf>
    <xf numFmtId="2" fontId="21" fillId="35" borderId="0" xfId="55" applyNumberFormat="1" applyFont="1" applyFill="1" applyBorder="1" applyAlignment="1">
      <alignment horizontal="center"/>
    </xf>
    <xf numFmtId="2" fontId="21" fillId="35" borderId="0" xfId="0" applyNumberFormat="1" applyFont="1" applyFill="1" applyBorder="1" applyAlignment="1">
      <alignment horizontal="center"/>
    </xf>
    <xf numFmtId="0" fontId="8" fillId="36" borderId="43" xfId="0" applyFont="1" applyFill="1" applyBorder="1" applyAlignment="1" applyProtection="1">
      <alignment horizontal="left" vertical="center" wrapText="1"/>
      <protection/>
    </xf>
    <xf numFmtId="0" fontId="8" fillId="36" borderId="75" xfId="0" applyFont="1" applyFill="1" applyBorder="1" applyAlignment="1" applyProtection="1">
      <alignment horizontal="left" vertical="center" wrapText="1"/>
      <protection/>
    </xf>
    <xf numFmtId="0" fontId="8" fillId="35" borderId="0" xfId="55" applyFont="1" applyFill="1" applyBorder="1" applyAlignment="1" applyProtection="1">
      <alignment horizontal="left" vertical="center" wrapText="1"/>
      <protection/>
    </xf>
    <xf numFmtId="0" fontId="0" fillId="36" borderId="16" xfId="0" applyFill="1" applyBorder="1" applyAlignment="1">
      <alignment vertical="center"/>
    </xf>
    <xf numFmtId="0" fontId="5" fillId="35" borderId="55" xfId="55" applyFont="1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65" xfId="0" applyFill="1" applyBorder="1" applyAlignment="1">
      <alignment/>
    </xf>
    <xf numFmtId="0" fontId="8" fillId="35" borderId="67" xfId="55" applyFont="1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0" xfId="0" applyFill="1" applyBorder="1" applyAlignment="1">
      <alignment horizontal="right" vertical="center"/>
    </xf>
    <xf numFmtId="0" fontId="2" fillId="36" borderId="0" xfId="0" applyFont="1" applyFill="1" applyAlignment="1">
      <alignment vertical="center" wrapText="1" shrinkToFi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0" xfId="35"/>
    <cellStyle name="Currency" xfId="36"/>
    <cellStyle name="Currency0" xfId="37"/>
    <cellStyle name="Comma" xfId="38"/>
    <cellStyle name="Comma [0]" xfId="39"/>
    <cellStyle name="Date" xfId="40"/>
    <cellStyle name="Fixed" xfId="41"/>
    <cellStyle name="Heading 1" xfId="42"/>
    <cellStyle name="Heading 2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" xfId="55"/>
    <cellStyle name="Percent" xfId="56"/>
    <cellStyle name="Poznámka" xfId="57"/>
    <cellStyle name="Percent" xfId="58"/>
    <cellStyle name="Propojená buňka" xfId="59"/>
    <cellStyle name="Správně" xfId="60"/>
    <cellStyle name="Text upozornění" xfId="61"/>
    <cellStyle name="Total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8"/>
  <sheetViews>
    <sheetView showGridLines="0" tabSelected="1" showOutlineSymbols="0" zoomScalePageLayoutView="0" workbookViewId="0" topLeftCell="A4">
      <selection activeCell="G27" sqref="G27:I27"/>
    </sheetView>
  </sheetViews>
  <sheetFormatPr defaultColWidth="0" defaultRowHeight="12.75" zeroHeight="1"/>
  <cols>
    <col min="1" max="1" width="2.7109375" style="1" customWidth="1"/>
    <col min="2" max="2" width="8.28125" style="4" customWidth="1"/>
    <col min="3" max="3" width="4.7109375" style="4" customWidth="1"/>
    <col min="4" max="4" width="8.28125" style="4" customWidth="1"/>
    <col min="5" max="5" width="5.8515625" style="4" customWidth="1"/>
    <col min="6" max="6" width="8.28125" style="3" customWidth="1"/>
    <col min="7" max="7" width="13.7109375" style="3" customWidth="1"/>
    <col min="8" max="8" width="7.00390625" style="3" customWidth="1"/>
    <col min="9" max="9" width="13.28125" style="4" customWidth="1"/>
    <col min="10" max="10" width="7.57421875" style="4" customWidth="1"/>
    <col min="11" max="11" width="11.140625" style="3" customWidth="1"/>
    <col min="12" max="12" width="5.8515625" style="4" customWidth="1"/>
    <col min="13" max="13" width="11.140625" style="4" customWidth="1"/>
    <col min="14" max="14" width="2.7109375" style="1" customWidth="1"/>
    <col min="15" max="16384" width="9.140625" style="3" hidden="1" customWidth="1"/>
  </cols>
  <sheetData>
    <row r="1" spans="1:14" ht="13.5">
      <c r="A1" s="42"/>
      <c r="B1" s="301" t="s">
        <v>224</v>
      </c>
      <c r="C1" s="301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42"/>
    </row>
    <row r="2" spans="1:14" ht="12.75">
      <c r="A2" s="42"/>
      <c r="B2" s="313" t="s">
        <v>269</v>
      </c>
      <c r="C2" s="313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42"/>
    </row>
    <row r="3" spans="1:14" ht="20.25" customHeight="1">
      <c r="A3" s="42"/>
      <c r="B3" s="306"/>
      <c r="C3" s="307"/>
      <c r="D3" s="308"/>
      <c r="E3" s="308"/>
      <c r="F3" s="308"/>
      <c r="G3" s="309"/>
      <c r="H3" s="303"/>
      <c r="I3" s="314" t="s">
        <v>160</v>
      </c>
      <c r="J3" s="218"/>
      <c r="K3" s="218"/>
      <c r="L3" s="218"/>
      <c r="M3" s="315"/>
      <c r="N3" s="42"/>
    </row>
    <row r="4" spans="1:14" ht="12.75">
      <c r="A4" s="42"/>
      <c r="B4" s="322" t="s">
        <v>86</v>
      </c>
      <c r="C4" s="322"/>
      <c r="D4" s="323"/>
      <c r="E4" s="323"/>
      <c r="F4" s="323"/>
      <c r="G4" s="323"/>
      <c r="H4" s="304"/>
      <c r="I4" s="316"/>
      <c r="J4" s="317"/>
      <c r="K4" s="317"/>
      <c r="L4" s="317"/>
      <c r="M4" s="318"/>
      <c r="N4" s="42"/>
    </row>
    <row r="5" spans="1:14" ht="20.25" customHeight="1">
      <c r="A5" s="42"/>
      <c r="B5" s="310" t="s">
        <v>94</v>
      </c>
      <c r="C5" s="307"/>
      <c r="D5" s="311"/>
      <c r="E5" s="311"/>
      <c r="F5" s="311"/>
      <c r="G5" s="312"/>
      <c r="H5" s="304"/>
      <c r="I5" s="316"/>
      <c r="J5" s="317"/>
      <c r="K5" s="317"/>
      <c r="L5" s="317"/>
      <c r="M5" s="318"/>
      <c r="N5" s="42"/>
    </row>
    <row r="6" spans="1:14" ht="12.75">
      <c r="A6" s="42"/>
      <c r="B6" s="324" t="s">
        <v>87</v>
      </c>
      <c r="C6" s="324"/>
      <c r="D6" s="323"/>
      <c r="E6" s="323"/>
      <c r="F6" s="323"/>
      <c r="G6" s="305"/>
      <c r="H6" s="228"/>
      <c r="I6" s="316"/>
      <c r="J6" s="317"/>
      <c r="K6" s="317"/>
      <c r="L6" s="317"/>
      <c r="M6" s="318"/>
      <c r="N6" s="42"/>
    </row>
    <row r="7" spans="1:14" ht="20.25" customHeight="1">
      <c r="A7" s="42"/>
      <c r="B7" s="298"/>
      <c r="C7" s="299"/>
      <c r="D7" s="299"/>
      <c r="E7" s="299"/>
      <c r="F7" s="300"/>
      <c r="G7" s="228"/>
      <c r="H7" s="228"/>
      <c r="I7" s="316"/>
      <c r="J7" s="317"/>
      <c r="K7" s="317"/>
      <c r="L7" s="317"/>
      <c r="M7" s="318"/>
      <c r="N7" s="42"/>
    </row>
    <row r="8" spans="1:14" ht="12.75">
      <c r="A8" s="42"/>
      <c r="B8" s="263"/>
      <c r="C8" s="263"/>
      <c r="D8" s="263"/>
      <c r="E8" s="263"/>
      <c r="F8" s="263"/>
      <c r="G8" s="228"/>
      <c r="H8" s="228"/>
      <c r="I8" s="319"/>
      <c r="J8" s="320"/>
      <c r="K8" s="320"/>
      <c r="L8" s="320"/>
      <c r="M8" s="321"/>
      <c r="N8" s="42"/>
    </row>
    <row r="9" spans="1:14" ht="12.75">
      <c r="A9" s="42"/>
      <c r="B9" s="263" t="s">
        <v>154</v>
      </c>
      <c r="C9" s="263"/>
      <c r="D9" s="264"/>
      <c r="E9" s="264"/>
      <c r="F9" s="264"/>
      <c r="G9" s="228"/>
      <c r="H9" s="228"/>
      <c r="I9" s="228"/>
      <c r="J9" s="228"/>
      <c r="K9" s="228"/>
      <c r="L9" s="228"/>
      <c r="M9" s="228"/>
      <c r="N9" s="42"/>
    </row>
    <row r="10" spans="1:14" ht="11.25" customHeight="1">
      <c r="A10" s="42"/>
      <c r="B10" s="27" t="s">
        <v>88</v>
      </c>
      <c r="C10" s="28"/>
      <c r="D10" s="27" t="s">
        <v>171</v>
      </c>
      <c r="E10" s="29"/>
      <c r="F10" s="27" t="s">
        <v>172</v>
      </c>
      <c r="G10" s="30"/>
      <c r="H10" s="265" t="s">
        <v>155</v>
      </c>
      <c r="I10" s="266"/>
      <c r="J10" s="266"/>
      <c r="K10" s="266"/>
      <c r="L10" s="31"/>
      <c r="M10" s="30"/>
      <c r="N10" s="42"/>
    </row>
    <row r="11" spans="1:14" ht="24" customHeight="1">
      <c r="A11" s="42"/>
      <c r="B11" s="23"/>
      <c r="C11" s="28"/>
      <c r="D11" s="23"/>
      <c r="E11" s="28"/>
      <c r="F11" s="23"/>
      <c r="G11" s="30"/>
      <c r="H11" s="266"/>
      <c r="I11" s="266"/>
      <c r="J11" s="266"/>
      <c r="K11" s="266"/>
      <c r="L11" s="254"/>
      <c r="M11" s="255"/>
      <c r="N11" s="42"/>
    </row>
    <row r="12" spans="1:14" ht="12.75">
      <c r="A12" s="42"/>
      <c r="B12" s="251" t="s">
        <v>143</v>
      </c>
      <c r="C12" s="228"/>
      <c r="D12" s="228"/>
      <c r="E12" s="228"/>
      <c r="F12" s="228"/>
      <c r="G12" s="238"/>
      <c r="H12" s="238"/>
      <c r="I12" s="238"/>
      <c r="J12" s="238"/>
      <c r="K12" s="238"/>
      <c r="L12" s="238"/>
      <c r="M12" s="238"/>
      <c r="N12" s="42"/>
    </row>
    <row r="13" spans="1:14" ht="20.25" customHeight="1">
      <c r="A13" s="42"/>
      <c r="B13" s="23"/>
      <c r="C13" s="258"/>
      <c r="D13" s="259"/>
      <c r="E13" s="259"/>
      <c r="F13" s="259"/>
      <c r="G13" s="252"/>
      <c r="H13" s="253"/>
      <c r="I13" s="253"/>
      <c r="J13" s="253"/>
      <c r="K13" s="32" t="s">
        <v>280</v>
      </c>
      <c r="L13" s="254"/>
      <c r="M13" s="255"/>
      <c r="N13" s="42"/>
    </row>
    <row r="14" spans="1:14" ht="13.5">
      <c r="A14" s="42"/>
      <c r="B14" s="256"/>
      <c r="C14" s="257"/>
      <c r="D14" s="257"/>
      <c r="E14" s="257"/>
      <c r="F14" s="257"/>
      <c r="G14" s="253"/>
      <c r="H14" s="253"/>
      <c r="I14" s="253"/>
      <c r="J14" s="253"/>
      <c r="K14" s="33"/>
      <c r="L14" s="34"/>
      <c r="M14" s="35"/>
      <c r="N14" s="42"/>
    </row>
    <row r="15" spans="1:14" ht="24" customHeight="1">
      <c r="A15" s="42"/>
      <c r="B15" s="260" t="s">
        <v>270</v>
      </c>
      <c r="C15" s="261"/>
      <c r="D15" s="261"/>
      <c r="E15" s="261"/>
      <c r="F15" s="261"/>
      <c r="G15" s="261"/>
      <c r="H15" s="261"/>
      <c r="I15" s="262"/>
      <c r="J15" s="36" t="s">
        <v>153</v>
      </c>
      <c r="K15" s="23"/>
      <c r="L15" s="37" t="s">
        <v>72</v>
      </c>
      <c r="M15" s="23"/>
      <c r="N15" s="42"/>
    </row>
    <row r="16" spans="1:14" ht="9" customHeight="1">
      <c r="A16" s="42"/>
      <c r="B16" s="237"/>
      <c r="C16" s="237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42"/>
    </row>
    <row r="17" spans="1:14" ht="24" customHeight="1">
      <c r="A17" s="42"/>
      <c r="B17" s="270" t="s">
        <v>271</v>
      </c>
      <c r="C17" s="271"/>
      <c r="D17" s="271"/>
      <c r="E17" s="271"/>
      <c r="F17" s="271"/>
      <c r="G17" s="271"/>
      <c r="H17" s="271"/>
      <c r="I17" s="272"/>
      <c r="J17" s="36" t="s">
        <v>153</v>
      </c>
      <c r="K17" s="23"/>
      <c r="L17" s="37" t="s">
        <v>72</v>
      </c>
      <c r="M17" s="23"/>
      <c r="N17" s="42"/>
    </row>
    <row r="18" spans="1:14" ht="24" customHeight="1">
      <c r="A18" s="42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42"/>
    </row>
    <row r="19" spans="1:14" ht="27.75" customHeight="1">
      <c r="A19" s="42"/>
      <c r="B19" s="286" t="s">
        <v>44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42"/>
    </row>
    <row r="20" spans="1:14" ht="18" customHeight="1">
      <c r="A20" s="42"/>
      <c r="B20" s="288" t="s">
        <v>45</v>
      </c>
      <c r="C20" s="288"/>
      <c r="D20" s="253"/>
      <c r="E20" s="253"/>
      <c r="F20" s="253"/>
      <c r="G20" s="253"/>
      <c r="H20" s="253"/>
      <c r="I20" s="253"/>
      <c r="J20" s="253"/>
      <c r="K20" s="253"/>
      <c r="L20" s="228"/>
      <c r="M20" s="228"/>
      <c r="N20" s="44"/>
    </row>
    <row r="21" spans="1:14" s="19" customFormat="1" ht="18" customHeight="1">
      <c r="A21" s="43"/>
      <c r="B21" s="268" t="s">
        <v>272</v>
      </c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45"/>
    </row>
    <row r="22" spans="1:14" s="19" customFormat="1" ht="24" customHeight="1">
      <c r="A22" s="43"/>
      <c r="B22" s="280" t="s">
        <v>174</v>
      </c>
      <c r="C22" s="281"/>
      <c r="D22" s="281"/>
      <c r="E22" s="281"/>
      <c r="F22" s="282"/>
      <c r="G22" s="291">
        <v>2009</v>
      </c>
      <c r="H22" s="292"/>
      <c r="I22" s="293" t="s">
        <v>273</v>
      </c>
      <c r="J22" s="294"/>
      <c r="K22" s="24"/>
      <c r="L22" s="38" t="s">
        <v>173</v>
      </c>
      <c r="M22" s="24"/>
      <c r="N22" s="45"/>
    </row>
    <row r="23" spans="1:14" ht="18" customHeight="1">
      <c r="A23" s="42"/>
      <c r="B23" s="237" t="s">
        <v>47</v>
      </c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44"/>
    </row>
    <row r="24" spans="1:14" ht="24" customHeight="1">
      <c r="A24" s="42"/>
      <c r="B24" s="237"/>
      <c r="C24" s="237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44"/>
    </row>
    <row r="25" spans="1:14" ht="15" customHeight="1" thickBot="1">
      <c r="A25" s="42"/>
      <c r="B25" s="242" t="s">
        <v>71</v>
      </c>
      <c r="C25" s="242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44"/>
    </row>
    <row r="26" spans="1:14" ht="10.5" customHeight="1">
      <c r="A26" s="42"/>
      <c r="B26" s="199" t="s">
        <v>0</v>
      </c>
      <c r="C26" s="200"/>
      <c r="D26" s="200"/>
      <c r="E26" s="200"/>
      <c r="F26" s="201"/>
      <c r="G26" s="231" t="s">
        <v>1</v>
      </c>
      <c r="H26" s="200"/>
      <c r="I26" s="201"/>
      <c r="J26" s="231" t="s">
        <v>274</v>
      </c>
      <c r="K26" s="200"/>
      <c r="L26" s="200"/>
      <c r="M26" s="207"/>
      <c r="N26" s="44"/>
    </row>
    <row r="27" spans="1:14" ht="13.5" customHeight="1">
      <c r="A27" s="42"/>
      <c r="B27" s="232"/>
      <c r="C27" s="233"/>
      <c r="D27" s="233"/>
      <c r="E27" s="233"/>
      <c r="F27" s="234"/>
      <c r="G27" s="235"/>
      <c r="H27" s="233"/>
      <c r="I27" s="234"/>
      <c r="J27" s="236"/>
      <c r="K27" s="209"/>
      <c r="L27" s="209"/>
      <c r="M27" s="213"/>
      <c r="N27" s="44"/>
    </row>
    <row r="28" spans="1:14" ht="10.5" customHeight="1">
      <c r="A28" s="42"/>
      <c r="B28" s="214" t="s">
        <v>2</v>
      </c>
      <c r="C28" s="215"/>
      <c r="D28" s="215"/>
      <c r="E28" s="215"/>
      <c r="F28" s="216"/>
      <c r="G28" s="217" t="s">
        <v>3</v>
      </c>
      <c r="H28" s="218"/>
      <c r="I28" s="216"/>
      <c r="J28" s="244" t="s">
        <v>4</v>
      </c>
      <c r="K28" s="215"/>
      <c r="L28" s="215"/>
      <c r="M28" s="245"/>
      <c r="N28" s="44"/>
    </row>
    <row r="29" spans="1:14" ht="13.5" customHeight="1" thickBot="1">
      <c r="A29" s="42"/>
      <c r="B29" s="193"/>
      <c r="C29" s="194"/>
      <c r="D29" s="194"/>
      <c r="E29" s="194"/>
      <c r="F29" s="195"/>
      <c r="G29" s="197"/>
      <c r="H29" s="194"/>
      <c r="I29" s="195"/>
      <c r="J29" s="226"/>
      <c r="K29" s="194"/>
      <c r="L29" s="194"/>
      <c r="M29" s="198"/>
      <c r="N29" s="44"/>
    </row>
    <row r="30" spans="1:14" ht="15" customHeight="1" thickBot="1">
      <c r="A30" s="42"/>
      <c r="B30" s="248" t="s">
        <v>225</v>
      </c>
      <c r="C30" s="248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44"/>
    </row>
    <row r="31" spans="1:14" ht="10.5" customHeight="1">
      <c r="A31" s="42"/>
      <c r="B31" s="199" t="s">
        <v>5</v>
      </c>
      <c r="C31" s="200"/>
      <c r="D31" s="200"/>
      <c r="E31" s="200"/>
      <c r="F31" s="201"/>
      <c r="G31" s="202" t="s">
        <v>275</v>
      </c>
      <c r="H31" s="200"/>
      <c r="I31" s="200"/>
      <c r="J31" s="201"/>
      <c r="K31" s="205" t="s">
        <v>6</v>
      </c>
      <c r="L31" s="206"/>
      <c r="M31" s="207"/>
      <c r="N31" s="44"/>
    </row>
    <row r="32" spans="1:14" ht="13.5" customHeight="1">
      <c r="A32" s="42"/>
      <c r="B32" s="208"/>
      <c r="C32" s="209"/>
      <c r="D32" s="209"/>
      <c r="E32" s="209"/>
      <c r="F32" s="210"/>
      <c r="G32" s="211"/>
      <c r="H32" s="209"/>
      <c r="I32" s="209"/>
      <c r="J32" s="210"/>
      <c r="K32" s="212"/>
      <c r="L32" s="209"/>
      <c r="M32" s="213"/>
      <c r="N32" s="44"/>
    </row>
    <row r="33" spans="1:14" ht="10.5" customHeight="1">
      <c r="A33" s="42"/>
      <c r="B33" s="185" t="s">
        <v>112</v>
      </c>
      <c r="C33" s="186"/>
      <c r="D33" s="187"/>
      <c r="E33" s="188" t="s">
        <v>113</v>
      </c>
      <c r="F33" s="189"/>
      <c r="G33" s="191"/>
      <c r="H33" s="188" t="s">
        <v>114</v>
      </c>
      <c r="I33" s="186"/>
      <c r="J33" s="187"/>
      <c r="K33" s="188" t="s">
        <v>115</v>
      </c>
      <c r="L33" s="186"/>
      <c r="M33" s="192"/>
      <c r="N33" s="44"/>
    </row>
    <row r="34" spans="1:14" ht="13.5" customHeight="1" thickBot="1">
      <c r="A34" s="42"/>
      <c r="B34" s="193"/>
      <c r="C34" s="194"/>
      <c r="D34" s="195"/>
      <c r="E34" s="196"/>
      <c r="F34" s="194"/>
      <c r="G34" s="195"/>
      <c r="H34" s="197"/>
      <c r="I34" s="194"/>
      <c r="J34" s="195"/>
      <c r="K34" s="197"/>
      <c r="L34" s="194"/>
      <c r="M34" s="198"/>
      <c r="N34" s="44"/>
    </row>
    <row r="35" spans="1:14" ht="15" customHeight="1">
      <c r="A35" s="42"/>
      <c r="B35" s="276" t="s">
        <v>226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8"/>
      <c r="M35" s="278"/>
      <c r="N35" s="44"/>
    </row>
    <row r="36" spans="1:14" ht="15" customHeight="1" thickBot="1">
      <c r="A36" s="42"/>
      <c r="B36" s="295" t="s">
        <v>49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7"/>
      <c r="M36" s="297"/>
      <c r="N36" s="44"/>
    </row>
    <row r="37" spans="1:14" ht="10.5" customHeight="1">
      <c r="A37" s="42"/>
      <c r="B37" s="222" t="s">
        <v>116</v>
      </c>
      <c r="C37" s="203"/>
      <c r="D37" s="203"/>
      <c r="E37" s="203"/>
      <c r="F37" s="204"/>
      <c r="G37" s="223" t="s">
        <v>276</v>
      </c>
      <c r="H37" s="203"/>
      <c r="I37" s="204"/>
      <c r="J37" s="224" t="s">
        <v>117</v>
      </c>
      <c r="K37" s="204"/>
      <c r="L37" s="223" t="s">
        <v>118</v>
      </c>
      <c r="M37" s="225"/>
      <c r="N37" s="46"/>
    </row>
    <row r="38" spans="1:14" ht="13.5" customHeight="1" thickBot="1">
      <c r="A38" s="42"/>
      <c r="B38" s="219"/>
      <c r="C38" s="194"/>
      <c r="D38" s="194"/>
      <c r="E38" s="194"/>
      <c r="F38" s="195"/>
      <c r="G38" s="220"/>
      <c r="H38" s="194"/>
      <c r="I38" s="195"/>
      <c r="J38" s="221"/>
      <c r="K38" s="195"/>
      <c r="L38" s="220"/>
      <c r="M38" s="198"/>
      <c r="N38" s="46"/>
    </row>
    <row r="39" spans="1:14" ht="15" customHeight="1">
      <c r="A39" s="42"/>
      <c r="B39" s="289" t="s">
        <v>89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28"/>
      <c r="M39" s="228"/>
      <c r="N39" s="44"/>
    </row>
    <row r="40" spans="1:14" ht="15" customHeight="1" thickBot="1">
      <c r="A40" s="42"/>
      <c r="B40" s="295" t="s">
        <v>227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7"/>
      <c r="M40" s="297"/>
      <c r="N40" s="44"/>
    </row>
    <row r="41" spans="1:14" ht="10.5" customHeight="1">
      <c r="A41" s="42"/>
      <c r="B41" s="199" t="s">
        <v>119</v>
      </c>
      <c r="C41" s="200"/>
      <c r="D41" s="200"/>
      <c r="E41" s="200"/>
      <c r="F41" s="201"/>
      <c r="G41" s="202" t="s">
        <v>277</v>
      </c>
      <c r="H41" s="203"/>
      <c r="I41" s="203"/>
      <c r="J41" s="204"/>
      <c r="K41" s="205" t="s">
        <v>120</v>
      </c>
      <c r="L41" s="206"/>
      <c r="M41" s="207"/>
      <c r="N41" s="46"/>
    </row>
    <row r="42" spans="1:14" ht="13.5" customHeight="1">
      <c r="A42" s="42"/>
      <c r="B42" s="208"/>
      <c r="C42" s="209"/>
      <c r="D42" s="209"/>
      <c r="E42" s="209"/>
      <c r="F42" s="210"/>
      <c r="G42" s="211"/>
      <c r="H42" s="209"/>
      <c r="I42" s="209"/>
      <c r="J42" s="210"/>
      <c r="K42" s="212"/>
      <c r="L42" s="209"/>
      <c r="M42" s="213"/>
      <c r="N42" s="46"/>
    </row>
    <row r="43" spans="1:14" ht="10.5" customHeight="1">
      <c r="A43" s="42"/>
      <c r="B43" s="185" t="s">
        <v>121</v>
      </c>
      <c r="C43" s="186"/>
      <c r="D43" s="187"/>
      <c r="E43" s="188" t="s">
        <v>150</v>
      </c>
      <c r="F43" s="189"/>
      <c r="G43" s="190"/>
      <c r="H43" s="191"/>
      <c r="I43" s="188" t="s">
        <v>151</v>
      </c>
      <c r="J43" s="186"/>
      <c r="K43" s="186"/>
      <c r="L43" s="186"/>
      <c r="M43" s="192"/>
      <c r="N43" s="46"/>
    </row>
    <row r="44" spans="1:14" ht="13.5" customHeight="1" thickBot="1">
      <c r="A44" s="42"/>
      <c r="B44" s="193"/>
      <c r="C44" s="194"/>
      <c r="D44" s="195"/>
      <c r="E44" s="196"/>
      <c r="F44" s="194"/>
      <c r="G44" s="194"/>
      <c r="H44" s="195"/>
      <c r="I44" s="197"/>
      <c r="J44" s="194"/>
      <c r="K44" s="194"/>
      <c r="L44" s="194"/>
      <c r="M44" s="198"/>
      <c r="N44" s="46"/>
    </row>
    <row r="45" spans="1:14" ht="12" customHeight="1">
      <c r="A45" s="42"/>
      <c r="B45" s="279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44"/>
    </row>
    <row r="46" spans="1:14" ht="24" customHeight="1">
      <c r="A46" s="42"/>
      <c r="B46" s="239" t="s">
        <v>50</v>
      </c>
      <c r="C46" s="240"/>
      <c r="D46" s="240"/>
      <c r="E46" s="240"/>
      <c r="F46" s="241"/>
      <c r="G46" s="40"/>
      <c r="H46" s="39"/>
      <c r="I46" s="273" t="s">
        <v>23</v>
      </c>
      <c r="J46" s="274"/>
      <c r="K46" s="275"/>
      <c r="L46" s="229" t="s">
        <v>126</v>
      </c>
      <c r="M46" s="230"/>
      <c r="N46" s="44"/>
    </row>
    <row r="47" spans="1:14" ht="12" customHeight="1">
      <c r="A47" s="42"/>
      <c r="B47" s="285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44"/>
    </row>
    <row r="48" spans="1:14" ht="24" customHeight="1">
      <c r="A48" s="42"/>
      <c r="B48" s="283" t="s">
        <v>278</v>
      </c>
      <c r="C48" s="284"/>
      <c r="D48" s="284"/>
      <c r="E48" s="284"/>
      <c r="F48" s="37" t="s">
        <v>153</v>
      </c>
      <c r="G48" s="41"/>
      <c r="H48" s="37" t="s">
        <v>72</v>
      </c>
      <c r="I48" s="41"/>
      <c r="J48" s="267"/>
      <c r="K48" s="228"/>
      <c r="L48" s="228"/>
      <c r="M48" s="228"/>
      <c r="N48" s="44"/>
    </row>
    <row r="49" spans="1:14" ht="9" customHeight="1">
      <c r="A49" s="42"/>
      <c r="B49" s="227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44"/>
    </row>
    <row r="50" spans="1:14" ht="9" customHeight="1">
      <c r="A50" s="42"/>
      <c r="B50" s="250" t="s">
        <v>279</v>
      </c>
      <c r="C50" s="250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42"/>
    </row>
    <row r="51" spans="1:14" ht="10.5" customHeight="1">
      <c r="A51" s="42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42"/>
    </row>
    <row r="52" spans="1:14" ht="10.5" customHeight="1">
      <c r="A52" s="42"/>
      <c r="B52" s="237">
        <v>1</v>
      </c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42"/>
    </row>
    <row r="53" spans="2:8" ht="11.25" customHeight="1" hidden="1">
      <c r="B53" s="5"/>
      <c r="C53" s="5"/>
      <c r="F53" s="4"/>
      <c r="G53" s="4"/>
      <c r="H53" s="4"/>
    </row>
    <row r="54" spans="2:13" ht="13.5" hidden="1">
      <c r="B54" s="3"/>
      <c r="C54" s="3"/>
      <c r="D54" s="3"/>
      <c r="E54" s="3"/>
      <c r="I54" s="6"/>
      <c r="J54" s="3"/>
      <c r="L54" s="3"/>
      <c r="M54" s="3"/>
    </row>
    <row r="55" spans="2:13" ht="12.75" customHeight="1" hidden="1">
      <c r="B55" s="3"/>
      <c r="C55" s="3"/>
      <c r="D55" s="3"/>
      <c r="E55" s="3"/>
      <c r="I55" s="3"/>
      <c r="J55" s="3"/>
      <c r="L55" s="3"/>
      <c r="M55" s="3"/>
    </row>
    <row r="56" spans="2:13" ht="12.75" customHeight="1" hidden="1">
      <c r="B56" s="3"/>
      <c r="C56" s="3"/>
      <c r="D56" s="3"/>
      <c r="E56" s="3"/>
      <c r="I56" s="3"/>
      <c r="J56" s="3"/>
      <c r="L56" s="3"/>
      <c r="M56" s="3"/>
    </row>
    <row r="57" spans="2:13" ht="12.75" customHeight="1" hidden="1">
      <c r="B57" s="3"/>
      <c r="C57" s="3"/>
      <c r="D57" s="3"/>
      <c r="E57" s="3"/>
      <c r="I57" s="3"/>
      <c r="J57" s="3"/>
      <c r="L57" s="3"/>
      <c r="M57" s="3"/>
    </row>
    <row r="58" spans="2:13" ht="12.75" customHeight="1" hidden="1">
      <c r="B58" s="3"/>
      <c r="C58" s="3"/>
      <c r="D58" s="3"/>
      <c r="E58" s="3"/>
      <c r="I58" s="3"/>
      <c r="J58" s="3"/>
      <c r="L58" s="3"/>
      <c r="M58" s="3"/>
    </row>
    <row r="59" spans="2:13" ht="12.75" customHeight="1" hidden="1">
      <c r="B59" s="3"/>
      <c r="C59" s="3"/>
      <c r="D59" s="3"/>
      <c r="E59" s="3"/>
      <c r="I59" s="3"/>
      <c r="J59" s="3"/>
      <c r="L59" s="3"/>
      <c r="M59" s="3"/>
    </row>
    <row r="60" spans="2:13" ht="12.75" customHeight="1" hidden="1">
      <c r="B60" s="3"/>
      <c r="C60" s="3"/>
      <c r="D60" s="3"/>
      <c r="E60" s="3"/>
      <c r="I60" s="3"/>
      <c r="J60" s="3"/>
      <c r="L60" s="3"/>
      <c r="M60" s="3"/>
    </row>
    <row r="61" spans="2:13" ht="12.75" customHeight="1" hidden="1">
      <c r="B61" s="3"/>
      <c r="C61" s="3"/>
      <c r="D61" s="3"/>
      <c r="E61" s="3"/>
      <c r="I61" s="3"/>
      <c r="J61" s="3"/>
      <c r="L61" s="3"/>
      <c r="M61" s="3"/>
    </row>
    <row r="62" spans="2:13" ht="12.75" customHeight="1" hidden="1">
      <c r="B62" s="3"/>
      <c r="C62" s="3"/>
      <c r="D62" s="3"/>
      <c r="E62" s="3"/>
      <c r="I62" s="3"/>
      <c r="J62" s="3"/>
      <c r="L62" s="3"/>
      <c r="M62" s="3"/>
    </row>
    <row r="63" spans="2:13" ht="12.75" customHeight="1" hidden="1">
      <c r="B63" s="3"/>
      <c r="C63" s="3"/>
      <c r="D63" s="3"/>
      <c r="E63" s="3"/>
      <c r="I63" s="3"/>
      <c r="J63" s="3"/>
      <c r="L63" s="3"/>
      <c r="M63" s="3"/>
    </row>
    <row r="64" spans="6:9" ht="12.75" customHeight="1" hidden="1">
      <c r="F64" s="4"/>
      <c r="G64" s="4"/>
      <c r="H64" s="5"/>
      <c r="I64" s="3"/>
    </row>
    <row r="65" spans="6:8" ht="12.75" hidden="1">
      <c r="F65" s="4"/>
      <c r="G65" s="4"/>
      <c r="H65" s="4"/>
    </row>
    <row r="66" spans="6:8" ht="12.75" hidden="1">
      <c r="F66" s="4"/>
      <c r="G66" s="4"/>
      <c r="H66" s="4"/>
    </row>
    <row r="67" spans="6:8" ht="12.75" hidden="1">
      <c r="F67" s="4"/>
      <c r="G67" s="4"/>
      <c r="H67" s="4"/>
    </row>
    <row r="68" spans="6:8" ht="12.75" hidden="1">
      <c r="F68" s="4"/>
      <c r="G68" s="4"/>
      <c r="H68" s="4"/>
    </row>
    <row r="69" spans="6:8" ht="12.75" hidden="1">
      <c r="F69" s="4"/>
      <c r="G69" s="4"/>
      <c r="H69" s="4"/>
    </row>
    <row r="70" spans="6:8" ht="12.75" hidden="1">
      <c r="F70" s="4"/>
      <c r="G70" s="4"/>
      <c r="H70" s="4"/>
    </row>
    <row r="71" spans="6:8" ht="12.75" hidden="1">
      <c r="F71" s="4"/>
      <c r="G71" s="4"/>
      <c r="H71" s="4"/>
    </row>
    <row r="72" spans="6:7" ht="12.75" hidden="1">
      <c r="F72" s="4"/>
      <c r="G72" s="4"/>
    </row>
    <row r="73" spans="6:7" ht="12.75" hidden="1">
      <c r="F73" s="4"/>
      <c r="G73" s="4"/>
    </row>
    <row r="74" spans="6:7" ht="12.75" hidden="1">
      <c r="F74" s="4"/>
      <c r="G74" s="4"/>
    </row>
    <row r="75" spans="6:7" ht="12.75" hidden="1">
      <c r="F75" s="4"/>
      <c r="G75" s="4"/>
    </row>
    <row r="76" spans="6:7" ht="12.75" hidden="1">
      <c r="F76" s="4"/>
      <c r="G76" s="4"/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>
      <c r="B208" s="15"/>
    </row>
  </sheetData>
  <sheetProtection password="B13C" sheet="1" objects="1" scenarios="1" selectLockedCells="1"/>
  <mergeCells count="95">
    <mergeCell ref="B7:F7"/>
    <mergeCell ref="B1:M1"/>
    <mergeCell ref="H3:H5"/>
    <mergeCell ref="G6:H8"/>
    <mergeCell ref="B3:G3"/>
    <mergeCell ref="B5:G5"/>
    <mergeCell ref="B2:M2"/>
    <mergeCell ref="I3:M8"/>
    <mergeCell ref="B4:G4"/>
    <mergeCell ref="B6:F6"/>
    <mergeCell ref="B8:F8"/>
    <mergeCell ref="B48:E48"/>
    <mergeCell ref="B47:M47"/>
    <mergeCell ref="B19:M19"/>
    <mergeCell ref="B20:M20"/>
    <mergeCell ref="B39:M39"/>
    <mergeCell ref="G22:H22"/>
    <mergeCell ref="I22:J22"/>
    <mergeCell ref="B40:M40"/>
    <mergeCell ref="B36:M36"/>
    <mergeCell ref="J48:M49"/>
    <mergeCell ref="B23:M23"/>
    <mergeCell ref="B21:M21"/>
    <mergeCell ref="B17:I17"/>
    <mergeCell ref="I46:K46"/>
    <mergeCell ref="B35:M35"/>
    <mergeCell ref="B45:M45"/>
    <mergeCell ref="B22:F22"/>
    <mergeCell ref="B18:M18"/>
    <mergeCell ref="K34:M34"/>
    <mergeCell ref="L13:M13"/>
    <mergeCell ref="B14:F14"/>
    <mergeCell ref="C13:F13"/>
    <mergeCell ref="B15:I15"/>
    <mergeCell ref="B9:M9"/>
    <mergeCell ref="L11:M11"/>
    <mergeCell ref="H10:K11"/>
    <mergeCell ref="B52:M52"/>
    <mergeCell ref="B51:M51"/>
    <mergeCell ref="B30:M30"/>
    <mergeCell ref="B50:M50"/>
    <mergeCell ref="B12:F12"/>
    <mergeCell ref="G13:J14"/>
    <mergeCell ref="G12:M12"/>
    <mergeCell ref="B34:D34"/>
    <mergeCell ref="E34:G34"/>
    <mergeCell ref="H34:J34"/>
    <mergeCell ref="B33:D33"/>
    <mergeCell ref="E33:G33"/>
    <mergeCell ref="H33:J33"/>
    <mergeCell ref="K33:M33"/>
    <mergeCell ref="B31:F31"/>
    <mergeCell ref="G31:J31"/>
    <mergeCell ref="B16:M16"/>
    <mergeCell ref="B46:F46"/>
    <mergeCell ref="B24:M24"/>
    <mergeCell ref="B25:M25"/>
    <mergeCell ref="K31:M31"/>
    <mergeCell ref="B32:F32"/>
    <mergeCell ref="G32:J32"/>
    <mergeCell ref="K32:M32"/>
    <mergeCell ref="J28:M28"/>
    <mergeCell ref="B29:F29"/>
    <mergeCell ref="G29:I29"/>
    <mergeCell ref="J29:M29"/>
    <mergeCell ref="B49:I49"/>
    <mergeCell ref="L46:M46"/>
    <mergeCell ref="J26:M26"/>
    <mergeCell ref="G26:I26"/>
    <mergeCell ref="B26:F26"/>
    <mergeCell ref="B27:F27"/>
    <mergeCell ref="G27:I27"/>
    <mergeCell ref="J27:M27"/>
    <mergeCell ref="B28:F28"/>
    <mergeCell ref="G28:I28"/>
    <mergeCell ref="B38:F38"/>
    <mergeCell ref="G38:I38"/>
    <mergeCell ref="J38:K38"/>
    <mergeCell ref="L38:M38"/>
    <mergeCell ref="B37:F37"/>
    <mergeCell ref="G37:I37"/>
    <mergeCell ref="J37:K37"/>
    <mergeCell ref="L37:M37"/>
    <mergeCell ref="B41:F41"/>
    <mergeCell ref="G41:J41"/>
    <mergeCell ref="K41:M41"/>
    <mergeCell ref="B42:F42"/>
    <mergeCell ref="G42:J42"/>
    <mergeCell ref="K42:M42"/>
    <mergeCell ref="B43:D43"/>
    <mergeCell ref="E43:H43"/>
    <mergeCell ref="I43:M43"/>
    <mergeCell ref="B44:D44"/>
    <mergeCell ref="E44:H44"/>
    <mergeCell ref="I44:M44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0"/>
  <sheetViews>
    <sheetView showGridLines="0" zoomScalePageLayoutView="0" workbookViewId="0" topLeftCell="A1">
      <selection activeCell="F4" sqref="F4:H4"/>
    </sheetView>
  </sheetViews>
  <sheetFormatPr defaultColWidth="0" defaultRowHeight="12.75" zeroHeight="1"/>
  <cols>
    <col min="1" max="1" width="2.7109375" style="0" customWidth="1"/>
    <col min="2" max="2" width="5.00390625" style="0" customWidth="1"/>
    <col min="3" max="3" width="9.140625" style="0" customWidth="1"/>
    <col min="4" max="4" width="10.57421875" style="0" customWidth="1"/>
    <col min="5" max="5" width="23.28125" style="0" customWidth="1"/>
    <col min="6" max="11" width="8.7109375" style="0" customWidth="1"/>
    <col min="12" max="12" width="2.7109375" style="11" customWidth="1"/>
    <col min="13" max="57" width="9.140625" style="11" hidden="1" customWidth="1"/>
    <col min="58" max="58" width="9.140625" style="0" hidden="1" customWidth="1"/>
    <col min="59" max="62" width="0" style="0" hidden="1" customWidth="1"/>
    <col min="63" max="16384" width="0" style="0" hidden="1" customWidth="1"/>
  </cols>
  <sheetData>
    <row r="1" spans="1:12" ht="13.5">
      <c r="A1" s="42"/>
      <c r="B1" s="331" t="s">
        <v>127</v>
      </c>
      <c r="C1" s="332"/>
      <c r="D1" s="332"/>
      <c r="E1" s="332"/>
      <c r="F1" s="332"/>
      <c r="G1" s="332"/>
      <c r="H1" s="333"/>
      <c r="I1" s="333"/>
      <c r="J1" s="333"/>
      <c r="K1" s="333"/>
      <c r="L1" s="47"/>
    </row>
    <row r="2" spans="1:12" ht="13.5" thickBot="1">
      <c r="A2" s="42"/>
      <c r="B2" s="342" t="s">
        <v>281</v>
      </c>
      <c r="C2" s="343"/>
      <c r="D2" s="343"/>
      <c r="E2" s="343"/>
      <c r="F2" s="343"/>
      <c r="G2" s="343"/>
      <c r="H2" s="344"/>
      <c r="I2" s="344"/>
      <c r="J2" s="344"/>
      <c r="K2" s="344"/>
      <c r="L2" s="47"/>
    </row>
    <row r="3" spans="1:12" ht="12" customHeight="1">
      <c r="A3" s="42"/>
      <c r="B3" s="382"/>
      <c r="C3" s="383"/>
      <c r="D3" s="383"/>
      <c r="E3" s="384"/>
      <c r="F3" s="385" t="s">
        <v>80</v>
      </c>
      <c r="G3" s="385"/>
      <c r="H3" s="385"/>
      <c r="I3" s="385" t="s">
        <v>90</v>
      </c>
      <c r="J3" s="385"/>
      <c r="K3" s="386"/>
      <c r="L3" s="47"/>
    </row>
    <row r="4" spans="1:12" ht="15.75" customHeight="1">
      <c r="A4" s="42"/>
      <c r="B4" s="48">
        <v>31</v>
      </c>
      <c r="C4" s="334" t="s">
        <v>125</v>
      </c>
      <c r="D4" s="337"/>
      <c r="E4" s="338"/>
      <c r="F4" s="348">
        <v>0</v>
      </c>
      <c r="G4" s="349"/>
      <c r="H4" s="350"/>
      <c r="I4" s="339"/>
      <c r="J4" s="340"/>
      <c r="K4" s="341"/>
      <c r="L4" s="47"/>
    </row>
    <row r="5" spans="1:12" ht="15" customHeight="1">
      <c r="A5" s="42"/>
      <c r="B5" s="48">
        <v>32</v>
      </c>
      <c r="C5" s="334" t="s">
        <v>282</v>
      </c>
      <c r="D5" s="337"/>
      <c r="E5" s="338"/>
      <c r="F5" s="348">
        <v>0</v>
      </c>
      <c r="G5" s="349"/>
      <c r="H5" s="350"/>
      <c r="I5" s="339"/>
      <c r="J5" s="340"/>
      <c r="K5" s="341"/>
      <c r="L5" s="47"/>
    </row>
    <row r="6" spans="1:12" ht="15.75" customHeight="1">
      <c r="A6" s="42"/>
      <c r="B6" s="48">
        <v>33</v>
      </c>
      <c r="C6" s="334" t="s">
        <v>128</v>
      </c>
      <c r="D6" s="335"/>
      <c r="E6" s="336"/>
      <c r="F6" s="348">
        <v>0</v>
      </c>
      <c r="G6" s="349"/>
      <c r="H6" s="350"/>
      <c r="I6" s="339"/>
      <c r="J6" s="340"/>
      <c r="K6" s="341"/>
      <c r="L6" s="47"/>
    </row>
    <row r="7" spans="1:12" ht="15.75" customHeight="1">
      <c r="A7" s="42"/>
      <c r="B7" s="48">
        <v>34</v>
      </c>
      <c r="C7" s="334" t="s">
        <v>59</v>
      </c>
      <c r="D7" s="337"/>
      <c r="E7" s="338"/>
      <c r="F7" s="345">
        <f>F4+F5-F6</f>
        <v>0</v>
      </c>
      <c r="G7" s="346"/>
      <c r="H7" s="347"/>
      <c r="I7" s="339"/>
      <c r="J7" s="340"/>
      <c r="K7" s="341"/>
      <c r="L7" s="47"/>
    </row>
    <row r="8" spans="1:12" ht="24" customHeight="1" thickBot="1">
      <c r="A8" s="42"/>
      <c r="B8" s="49">
        <v>35</v>
      </c>
      <c r="C8" s="360" t="s">
        <v>283</v>
      </c>
      <c r="D8" s="361"/>
      <c r="E8" s="362"/>
      <c r="F8" s="363">
        <v>0</v>
      </c>
      <c r="G8" s="364"/>
      <c r="H8" s="365"/>
      <c r="I8" s="357"/>
      <c r="J8" s="358"/>
      <c r="K8" s="359"/>
      <c r="L8" s="47"/>
    </row>
    <row r="9" spans="1:12" ht="12.75" customHeight="1" thickBot="1">
      <c r="A9" s="42"/>
      <c r="B9" s="342" t="s">
        <v>24</v>
      </c>
      <c r="C9" s="343"/>
      <c r="D9" s="343"/>
      <c r="E9" s="343"/>
      <c r="F9" s="343"/>
      <c r="G9" s="343"/>
      <c r="H9" s="344"/>
      <c r="I9" s="344"/>
      <c r="J9" s="344"/>
      <c r="K9" s="344"/>
      <c r="L9" s="47"/>
    </row>
    <row r="10" spans="1:12" ht="15.75" customHeight="1">
      <c r="A10" s="42"/>
      <c r="B10" s="50">
        <v>36</v>
      </c>
      <c r="C10" s="370" t="s">
        <v>25</v>
      </c>
      <c r="D10" s="371"/>
      <c r="E10" s="372"/>
      <c r="F10" s="351">
        <f>F7</f>
        <v>0</v>
      </c>
      <c r="G10" s="352"/>
      <c r="H10" s="353"/>
      <c r="I10" s="354"/>
      <c r="J10" s="355"/>
      <c r="K10" s="356"/>
      <c r="L10" s="47"/>
    </row>
    <row r="11" spans="1:12" ht="36" customHeight="1">
      <c r="A11" s="42"/>
      <c r="B11" s="48" t="s">
        <v>96</v>
      </c>
      <c r="C11" s="334" t="s">
        <v>284</v>
      </c>
      <c r="D11" s="337"/>
      <c r="E11" s="338"/>
      <c r="F11" s="348">
        <f>F10</f>
        <v>0</v>
      </c>
      <c r="G11" s="349"/>
      <c r="H11" s="350"/>
      <c r="I11" s="51"/>
      <c r="J11" s="52"/>
      <c r="K11" s="53"/>
      <c r="L11" s="47"/>
    </row>
    <row r="12" spans="1:12" ht="24" customHeight="1">
      <c r="A12" s="42"/>
      <c r="B12" s="48">
        <v>37</v>
      </c>
      <c r="C12" s="334" t="s">
        <v>236</v>
      </c>
      <c r="D12" s="337"/>
      <c r="E12" s="338"/>
      <c r="F12" s="345">
        <f>'Příloha 1-1'!G23</f>
        <v>0</v>
      </c>
      <c r="G12" s="346"/>
      <c r="H12" s="347"/>
      <c r="I12" s="339"/>
      <c r="J12" s="340"/>
      <c r="K12" s="341"/>
      <c r="L12" s="47"/>
    </row>
    <row r="13" spans="1:12" ht="15.75" customHeight="1">
      <c r="A13" s="42"/>
      <c r="B13" s="48">
        <v>38</v>
      </c>
      <c r="C13" s="334" t="s">
        <v>152</v>
      </c>
      <c r="D13" s="335"/>
      <c r="E13" s="336"/>
      <c r="F13" s="348">
        <v>0</v>
      </c>
      <c r="G13" s="349"/>
      <c r="H13" s="350"/>
      <c r="I13" s="339"/>
      <c r="J13" s="340"/>
      <c r="K13" s="341"/>
      <c r="L13" s="47"/>
    </row>
    <row r="14" spans="1:12" ht="24" customHeight="1">
      <c r="A14" s="42"/>
      <c r="B14" s="48">
        <v>39</v>
      </c>
      <c r="C14" s="334" t="s">
        <v>237</v>
      </c>
      <c r="D14" s="337"/>
      <c r="E14" s="338"/>
      <c r="F14" s="345">
        <f>'Příloha 2'!H15</f>
        <v>0</v>
      </c>
      <c r="G14" s="346"/>
      <c r="H14" s="347"/>
      <c r="I14" s="339"/>
      <c r="J14" s="340"/>
      <c r="K14" s="341"/>
      <c r="L14" s="47"/>
    </row>
    <row r="15" spans="1:12" ht="24" customHeight="1">
      <c r="A15" s="42"/>
      <c r="B15" s="48">
        <v>40</v>
      </c>
      <c r="C15" s="334" t="s">
        <v>238</v>
      </c>
      <c r="D15" s="335"/>
      <c r="E15" s="336"/>
      <c r="F15" s="345">
        <f>'Příloha 2'!H32</f>
        <v>0</v>
      </c>
      <c r="G15" s="346"/>
      <c r="H15" s="347"/>
      <c r="I15" s="339"/>
      <c r="J15" s="340"/>
      <c r="K15" s="341"/>
      <c r="L15" s="47"/>
    </row>
    <row r="16" spans="1:12" ht="15.75" customHeight="1">
      <c r="A16" s="42"/>
      <c r="B16" s="48">
        <v>41</v>
      </c>
      <c r="C16" s="334" t="s">
        <v>60</v>
      </c>
      <c r="D16" s="337"/>
      <c r="E16" s="338"/>
      <c r="F16" s="345">
        <f>SUM(F12:F15)</f>
        <v>0</v>
      </c>
      <c r="G16" s="346"/>
      <c r="H16" s="347"/>
      <c r="I16" s="339"/>
      <c r="J16" s="340"/>
      <c r="K16" s="341"/>
      <c r="L16" s="47"/>
    </row>
    <row r="17" spans="1:12" ht="36" customHeight="1">
      <c r="A17" s="42"/>
      <c r="B17" s="48" t="s">
        <v>97</v>
      </c>
      <c r="C17" s="334" t="s">
        <v>285</v>
      </c>
      <c r="D17" s="337"/>
      <c r="E17" s="338"/>
      <c r="F17" s="348">
        <f>F16</f>
        <v>0</v>
      </c>
      <c r="G17" s="349"/>
      <c r="H17" s="350"/>
      <c r="I17" s="54"/>
      <c r="J17" s="55"/>
      <c r="K17" s="56"/>
      <c r="L17" s="47"/>
    </row>
    <row r="18" spans="1:12" ht="15.75" customHeight="1">
      <c r="A18" s="42"/>
      <c r="B18" s="48">
        <v>42</v>
      </c>
      <c r="C18" s="376" t="s">
        <v>98</v>
      </c>
      <c r="D18" s="323"/>
      <c r="E18" s="377"/>
      <c r="F18" s="345">
        <f>IF(F17&gt;0,F17+F11,F11)</f>
        <v>0</v>
      </c>
      <c r="G18" s="346"/>
      <c r="H18" s="347"/>
      <c r="I18" s="339"/>
      <c r="J18" s="340"/>
      <c r="K18" s="341"/>
      <c r="L18" s="47"/>
    </row>
    <row r="19" spans="1:12" ht="15.75" customHeight="1">
      <c r="A19" s="42"/>
      <c r="B19" s="57">
        <v>43</v>
      </c>
      <c r="C19" s="373" t="s">
        <v>99</v>
      </c>
      <c r="D19" s="374"/>
      <c r="E19" s="375"/>
      <c r="F19" s="366"/>
      <c r="G19" s="367"/>
      <c r="H19" s="368"/>
      <c r="I19" s="339"/>
      <c r="J19" s="340"/>
      <c r="K19" s="341"/>
      <c r="L19" s="47"/>
    </row>
    <row r="20" spans="1:12" ht="24" customHeight="1">
      <c r="A20" s="42"/>
      <c r="B20" s="48">
        <v>44</v>
      </c>
      <c r="C20" s="334" t="s">
        <v>100</v>
      </c>
      <c r="D20" s="335"/>
      <c r="E20" s="336"/>
      <c r="F20" s="348">
        <v>0</v>
      </c>
      <c r="G20" s="349"/>
      <c r="H20" s="350"/>
      <c r="I20" s="339"/>
      <c r="J20" s="340"/>
      <c r="K20" s="341"/>
      <c r="L20" s="47"/>
    </row>
    <row r="21" spans="1:12" ht="15.75" customHeight="1" thickBot="1">
      <c r="A21" s="42"/>
      <c r="B21" s="49">
        <v>45</v>
      </c>
      <c r="C21" s="360" t="s">
        <v>101</v>
      </c>
      <c r="D21" s="361"/>
      <c r="E21" s="362"/>
      <c r="F21" s="426">
        <f>F18-F20</f>
        <v>0</v>
      </c>
      <c r="G21" s="427"/>
      <c r="H21" s="428"/>
      <c r="I21" s="357"/>
      <c r="J21" s="358"/>
      <c r="K21" s="359"/>
      <c r="L21" s="47"/>
    </row>
    <row r="22" spans="1:12" ht="15" customHeight="1" thickBot="1">
      <c r="A22" s="42"/>
      <c r="B22" s="369" t="s">
        <v>22</v>
      </c>
      <c r="C22" s="253"/>
      <c r="D22" s="253"/>
      <c r="E22" s="253"/>
      <c r="F22" s="253"/>
      <c r="G22" s="253"/>
      <c r="H22" s="253"/>
      <c r="I22" s="253"/>
      <c r="J22" s="253"/>
      <c r="K22" s="253"/>
      <c r="L22" s="47"/>
    </row>
    <row r="23" spans="1:12" ht="22.5" customHeight="1">
      <c r="A23" s="42"/>
      <c r="B23" s="394" t="s">
        <v>37</v>
      </c>
      <c r="C23" s="395"/>
      <c r="D23" s="395"/>
      <c r="E23" s="396"/>
      <c r="F23" s="58" t="s">
        <v>148</v>
      </c>
      <c r="G23" s="424"/>
      <c r="H23" s="429"/>
      <c r="I23" s="58" t="s">
        <v>148</v>
      </c>
      <c r="J23" s="424"/>
      <c r="K23" s="425"/>
      <c r="L23" s="47"/>
    </row>
    <row r="24" spans="1:12" ht="15.75" customHeight="1">
      <c r="A24" s="42"/>
      <c r="B24" s="59">
        <v>46</v>
      </c>
      <c r="C24" s="330" t="s">
        <v>187</v>
      </c>
      <c r="D24" s="330"/>
      <c r="E24" s="330"/>
      <c r="F24" s="60"/>
      <c r="G24" s="328">
        <v>0</v>
      </c>
      <c r="H24" s="329"/>
      <c r="I24" s="61"/>
      <c r="J24" s="325"/>
      <c r="K24" s="326"/>
      <c r="L24" s="47"/>
    </row>
    <row r="25" spans="1:12" ht="15.75" customHeight="1">
      <c r="A25" s="42"/>
      <c r="B25" s="59">
        <v>47</v>
      </c>
      <c r="C25" s="330" t="s">
        <v>188</v>
      </c>
      <c r="D25" s="330"/>
      <c r="E25" s="397"/>
      <c r="F25" s="14"/>
      <c r="G25" s="328">
        <v>0</v>
      </c>
      <c r="H25" s="329"/>
      <c r="I25" s="61"/>
      <c r="J25" s="325"/>
      <c r="K25" s="327"/>
      <c r="L25" s="47"/>
    </row>
    <row r="26" spans="1:12" ht="15.75" customHeight="1">
      <c r="A26" s="42"/>
      <c r="B26" s="59">
        <v>48</v>
      </c>
      <c r="C26" s="330" t="s">
        <v>19</v>
      </c>
      <c r="D26" s="330"/>
      <c r="E26" s="330"/>
      <c r="F26" s="60"/>
      <c r="G26" s="328">
        <v>0</v>
      </c>
      <c r="H26" s="329"/>
      <c r="I26" s="61"/>
      <c r="J26" s="325"/>
      <c r="K26" s="327"/>
      <c r="L26" s="47"/>
    </row>
    <row r="27" spans="1:12" ht="15.75" customHeight="1">
      <c r="A27" s="42"/>
      <c r="B27" s="59">
        <v>49</v>
      </c>
      <c r="C27" s="330" t="s">
        <v>20</v>
      </c>
      <c r="D27" s="330"/>
      <c r="E27" s="330"/>
      <c r="F27" s="60"/>
      <c r="G27" s="328">
        <v>0</v>
      </c>
      <c r="H27" s="329"/>
      <c r="I27" s="61"/>
      <c r="J27" s="325"/>
      <c r="K27" s="327"/>
      <c r="L27" s="47"/>
    </row>
    <row r="28" spans="1:12" ht="15.75" customHeight="1">
      <c r="A28" s="42"/>
      <c r="B28" s="59">
        <v>50</v>
      </c>
      <c r="C28" s="330" t="s">
        <v>21</v>
      </c>
      <c r="D28" s="330"/>
      <c r="E28" s="330"/>
      <c r="F28" s="60"/>
      <c r="G28" s="328">
        <v>0</v>
      </c>
      <c r="H28" s="329"/>
      <c r="I28" s="61"/>
      <c r="J28" s="325"/>
      <c r="K28" s="327"/>
      <c r="L28" s="47"/>
    </row>
    <row r="29" spans="1:12" ht="15.75" customHeight="1">
      <c r="A29" s="42"/>
      <c r="B29" s="59">
        <v>51</v>
      </c>
      <c r="C29" s="330" t="s">
        <v>161</v>
      </c>
      <c r="D29" s="330"/>
      <c r="E29" s="330"/>
      <c r="F29" s="60"/>
      <c r="G29" s="328">
        <v>0</v>
      </c>
      <c r="H29" s="329"/>
      <c r="I29" s="61"/>
      <c r="J29" s="325"/>
      <c r="K29" s="327"/>
      <c r="L29" s="47"/>
    </row>
    <row r="30" spans="1:12" ht="15.75" customHeight="1">
      <c r="A30" s="42"/>
      <c r="B30" s="59">
        <v>52</v>
      </c>
      <c r="C30" s="330" t="s">
        <v>129</v>
      </c>
      <c r="D30" s="330"/>
      <c r="E30" s="330"/>
      <c r="F30" s="60"/>
      <c r="G30" s="328">
        <v>0</v>
      </c>
      <c r="H30" s="329"/>
      <c r="I30" s="61"/>
      <c r="J30" s="325"/>
      <c r="K30" s="327"/>
      <c r="L30" s="47"/>
    </row>
    <row r="31" spans="1:12" ht="15.75" customHeight="1" thickBot="1">
      <c r="A31" s="42"/>
      <c r="B31" s="62">
        <v>53</v>
      </c>
      <c r="C31" s="63" t="s">
        <v>26</v>
      </c>
      <c r="D31" s="391"/>
      <c r="E31" s="392"/>
      <c r="F31" s="14"/>
      <c r="G31" s="398">
        <v>0</v>
      </c>
      <c r="H31" s="399"/>
      <c r="I31" s="61"/>
      <c r="J31" s="325"/>
      <c r="K31" s="327"/>
      <c r="L31" s="47"/>
    </row>
    <row r="32" spans="1:12" ht="6" customHeight="1" thickBot="1">
      <c r="A32" s="42"/>
      <c r="B32" s="378"/>
      <c r="C32" s="379"/>
      <c r="D32" s="379"/>
      <c r="E32" s="379"/>
      <c r="F32" s="379"/>
      <c r="G32" s="379"/>
      <c r="H32" s="379"/>
      <c r="I32" s="379"/>
      <c r="J32" s="379"/>
      <c r="K32" s="379"/>
      <c r="L32" s="47"/>
    </row>
    <row r="33" spans="1:60" ht="24" customHeight="1">
      <c r="A33" s="42"/>
      <c r="B33" s="64">
        <v>54</v>
      </c>
      <c r="C33" s="380" t="s">
        <v>230</v>
      </c>
      <c r="D33" s="380"/>
      <c r="E33" s="380"/>
      <c r="F33" s="381"/>
      <c r="G33" s="400">
        <f>SUM(G24:H31)</f>
        <v>0</v>
      </c>
      <c r="H33" s="401"/>
      <c r="I33" s="387"/>
      <c r="J33" s="388"/>
      <c r="K33" s="389"/>
      <c r="L33" s="65"/>
      <c r="BF33" s="11"/>
      <c r="BG33" s="11"/>
      <c r="BH33" s="11"/>
    </row>
    <row r="34" spans="1:60" ht="24" customHeight="1">
      <c r="A34" s="42"/>
      <c r="B34" s="66">
        <v>55</v>
      </c>
      <c r="C34" s="405" t="s">
        <v>61</v>
      </c>
      <c r="D34" s="337"/>
      <c r="E34" s="337"/>
      <c r="F34" s="338"/>
      <c r="G34" s="402">
        <f>MAX(F21-G33,0)</f>
        <v>0</v>
      </c>
      <c r="H34" s="403"/>
      <c r="I34" s="325"/>
      <c r="J34" s="323"/>
      <c r="K34" s="390"/>
      <c r="L34" s="47"/>
      <c r="BF34" s="11"/>
      <c r="BG34" s="11"/>
      <c r="BH34" s="11"/>
    </row>
    <row r="35" spans="1:60" ht="15" customHeight="1">
      <c r="A35" s="42"/>
      <c r="B35" s="59">
        <v>56</v>
      </c>
      <c r="C35" s="330" t="s">
        <v>130</v>
      </c>
      <c r="D35" s="330"/>
      <c r="E35" s="330"/>
      <c r="F35" s="397"/>
      <c r="G35" s="402">
        <f>FLOOR(G34,100)</f>
        <v>0</v>
      </c>
      <c r="H35" s="404"/>
      <c r="I35" s="325"/>
      <c r="J35" s="323"/>
      <c r="K35" s="390"/>
      <c r="L35" s="47"/>
      <c r="BF35" s="11"/>
      <c r="BG35" s="11"/>
      <c r="BH35" s="11"/>
    </row>
    <row r="36" spans="1:60" ht="15" customHeight="1" thickBot="1">
      <c r="A36" s="42"/>
      <c r="B36" s="62">
        <v>57</v>
      </c>
      <c r="C36" s="406" t="s">
        <v>62</v>
      </c>
      <c r="D36" s="406"/>
      <c r="E36" s="406"/>
      <c r="F36" s="407"/>
      <c r="G36" s="410">
        <f>G35*0.15</f>
        <v>0</v>
      </c>
      <c r="H36" s="411"/>
      <c r="I36" s="414"/>
      <c r="J36" s="415"/>
      <c r="K36" s="416"/>
      <c r="L36" s="47"/>
      <c r="BF36" s="11"/>
      <c r="BG36" s="11"/>
      <c r="BH36" s="11"/>
    </row>
    <row r="37" spans="1:12" ht="15" customHeight="1" thickBot="1">
      <c r="A37" s="42"/>
      <c r="B37" s="419" t="s">
        <v>210</v>
      </c>
      <c r="C37" s="420"/>
      <c r="D37" s="420"/>
      <c r="E37" s="420"/>
      <c r="F37" s="421"/>
      <c r="G37" s="421"/>
      <c r="H37" s="422"/>
      <c r="I37" s="422"/>
      <c r="J37" s="422"/>
      <c r="K37" s="422"/>
      <c r="L37" s="47"/>
    </row>
    <row r="38" spans="1:60" ht="24" customHeight="1">
      <c r="A38" s="42"/>
      <c r="B38" s="64">
        <v>58</v>
      </c>
      <c r="C38" s="380" t="s">
        <v>229</v>
      </c>
      <c r="D38" s="380"/>
      <c r="E38" s="380"/>
      <c r="F38" s="381"/>
      <c r="G38" s="400">
        <f>IF('Příloha 3'!G21&gt;0,'Příloha 3'!G21,G36)</f>
        <v>0</v>
      </c>
      <c r="H38" s="408"/>
      <c r="I38" s="387"/>
      <c r="J38" s="388"/>
      <c r="K38" s="389"/>
      <c r="L38" s="47"/>
      <c r="BF38" s="11"/>
      <c r="BG38" s="11"/>
      <c r="BH38" s="11"/>
    </row>
    <row r="39" spans="1:60" ht="15.75" customHeight="1">
      <c r="A39" s="42"/>
      <c r="B39" s="59">
        <v>59</v>
      </c>
      <c r="C39" s="405" t="s">
        <v>99</v>
      </c>
      <c r="D39" s="405"/>
      <c r="E39" s="405"/>
      <c r="F39" s="423"/>
      <c r="G39" s="409"/>
      <c r="H39" s="403"/>
      <c r="I39" s="325"/>
      <c r="J39" s="323"/>
      <c r="K39" s="390"/>
      <c r="L39" s="47"/>
      <c r="BF39" s="11"/>
      <c r="BG39" s="11"/>
      <c r="BH39" s="11"/>
    </row>
    <row r="40" spans="1:60" ht="15" customHeight="1">
      <c r="A40" s="42"/>
      <c r="B40" s="59">
        <v>60</v>
      </c>
      <c r="C40" s="405" t="s">
        <v>63</v>
      </c>
      <c r="D40" s="405"/>
      <c r="E40" s="405"/>
      <c r="F40" s="423"/>
      <c r="G40" s="402">
        <f>CEILING(G38,1)</f>
        <v>0</v>
      </c>
      <c r="H40" s="413"/>
      <c r="I40" s="325"/>
      <c r="J40" s="323"/>
      <c r="K40" s="390"/>
      <c r="L40" s="47"/>
      <c r="BF40" s="11"/>
      <c r="BG40" s="11"/>
      <c r="BH40" s="11"/>
    </row>
    <row r="41" spans="1:60" ht="24" customHeight="1" thickBot="1">
      <c r="A41" s="42"/>
      <c r="B41" s="62">
        <v>61</v>
      </c>
      <c r="C41" s="417" t="s">
        <v>27</v>
      </c>
      <c r="D41" s="417"/>
      <c r="E41" s="417"/>
      <c r="F41" s="418"/>
      <c r="G41" s="410">
        <f>CEILING(IF(F16&lt;0,ABS(F16),0),1)</f>
        <v>0</v>
      </c>
      <c r="H41" s="412"/>
      <c r="I41" s="414"/>
      <c r="J41" s="415"/>
      <c r="K41" s="416"/>
      <c r="L41" s="47"/>
      <c r="BF41" s="11"/>
      <c r="BG41" s="11"/>
      <c r="BH41" s="11"/>
    </row>
    <row r="42" spans="1:12" ht="15" customHeight="1" thickBot="1">
      <c r="A42" s="42"/>
      <c r="B42" s="431" t="s">
        <v>228</v>
      </c>
      <c r="C42" s="432"/>
      <c r="D42" s="432"/>
      <c r="E42" s="432"/>
      <c r="F42" s="432"/>
      <c r="G42" s="432"/>
      <c r="H42" s="422"/>
      <c r="I42" s="422"/>
      <c r="J42" s="422"/>
      <c r="K42" s="422"/>
      <c r="L42" s="47"/>
    </row>
    <row r="43" spans="1:12" ht="15.75" customHeight="1">
      <c r="A43" s="42"/>
      <c r="B43" s="64">
        <v>62</v>
      </c>
      <c r="C43" s="380" t="s">
        <v>131</v>
      </c>
      <c r="D43" s="380"/>
      <c r="E43" s="380"/>
      <c r="F43" s="381"/>
      <c r="G43" s="430">
        <v>0</v>
      </c>
      <c r="H43" s="401"/>
      <c r="I43" s="387"/>
      <c r="J43" s="388"/>
      <c r="K43" s="389"/>
      <c r="L43" s="47"/>
    </row>
    <row r="44" spans="1:12" ht="15.75" customHeight="1" thickBot="1">
      <c r="A44" s="42"/>
      <c r="B44" s="59">
        <v>63</v>
      </c>
      <c r="C44" s="405" t="s">
        <v>102</v>
      </c>
      <c r="D44" s="405"/>
      <c r="E44" s="405"/>
      <c r="F44" s="423"/>
      <c r="G44" s="409">
        <v>0</v>
      </c>
      <c r="H44" s="403"/>
      <c r="I44" s="325"/>
      <c r="J44" s="323"/>
      <c r="K44" s="390"/>
      <c r="L44" s="47"/>
    </row>
    <row r="45" spans="1:12" ht="12" customHeight="1">
      <c r="A45" s="42"/>
      <c r="B45" s="393">
        <v>2</v>
      </c>
      <c r="C45" s="393"/>
      <c r="D45" s="393"/>
      <c r="E45" s="393"/>
      <c r="F45" s="393"/>
      <c r="G45" s="393"/>
      <c r="H45" s="393"/>
      <c r="I45" s="393"/>
      <c r="J45" s="393"/>
      <c r="K45" s="393"/>
      <c r="L45" s="47"/>
    </row>
    <row r="46" spans="2:11" ht="12.75" hidden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2.75" hidden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 hidden="1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 hidden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 hidden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 hidden="1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 hidden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 hidden="1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 hidden="1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 hidden="1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 hidden="1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 hidden="1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 hidden="1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 hidden="1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 hidden="1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 hidden="1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 hidden="1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 hidden="1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 hidden="1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 hidden="1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 hidden="1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 hidden="1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 hidden="1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 hidden="1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 hidden="1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 hidden="1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 hidden="1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 hidden="1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 hidden="1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 hidden="1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 hidden="1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 hidden="1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 hidden="1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 hidden="1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 hidden="1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="11" customFormat="1" ht="12.75" hidden="1"/>
    <row r="82" s="11" customFormat="1" ht="12.75" hidden="1"/>
    <row r="83" s="11" customFormat="1" ht="12.75" hidden="1"/>
    <row r="84" s="11" customFormat="1" ht="12.75" hidden="1"/>
    <row r="85" s="11" customFormat="1" ht="12.75" hidden="1"/>
    <row r="86" s="11" customFormat="1" ht="12.75" hidden="1"/>
    <row r="87" s="11" customFormat="1" ht="12.75" hidden="1"/>
    <row r="88" s="11" customFormat="1" ht="12.75" hidden="1"/>
    <row r="89" s="11" customFormat="1" ht="12.75" hidden="1"/>
    <row r="90" s="11" customFormat="1" ht="12.75" hidden="1"/>
    <row r="91" s="11" customFormat="1" ht="12.75" hidden="1"/>
    <row r="92" s="11" customFormat="1" ht="12.75" hidden="1"/>
    <row r="93" s="11" customFormat="1" ht="12.75" hidden="1"/>
    <row r="94" s="11" customFormat="1" ht="12.75" hidden="1"/>
    <row r="95" s="11" customFormat="1" ht="12.75" hidden="1"/>
    <row r="96" s="11" customFormat="1" ht="12.75" hidden="1"/>
    <row r="97" s="11" customFormat="1" ht="12.75" hidden="1"/>
    <row r="98" s="11" customFormat="1" ht="12.75" hidden="1"/>
    <row r="99" s="11" customFormat="1" ht="12.75" hidden="1"/>
    <row r="100" s="11" customFormat="1" ht="12.75" hidden="1"/>
    <row r="101" s="11" customFormat="1" ht="12.75" hidden="1"/>
    <row r="102" s="11" customFormat="1" ht="12.75" hidden="1"/>
    <row r="103" s="11" customFormat="1" ht="12.75" hidden="1"/>
    <row r="104" s="11" customFormat="1" ht="12.75" hidden="1"/>
    <row r="105" s="11" customFormat="1" ht="12.75" hidden="1"/>
    <row r="106" s="11" customFormat="1" ht="12.75" hidden="1"/>
    <row r="107" s="11" customFormat="1" ht="12.75" hidden="1"/>
    <row r="108" s="11" customFormat="1" ht="12.75" hidden="1"/>
    <row r="109" s="11" customFormat="1" ht="12.75" hidden="1"/>
    <row r="110" s="11" customFormat="1" ht="12.75" hidden="1"/>
    <row r="111" s="11" customFormat="1" ht="12.75" hidden="1"/>
    <row r="112" s="11" customFormat="1" ht="12.75" hidden="1"/>
    <row r="113" s="11" customFormat="1" ht="12.75" hidden="1"/>
    <row r="114" s="11" customFormat="1" ht="12.75" hidden="1"/>
    <row r="115" s="11" customFormat="1" ht="12.75" hidden="1"/>
    <row r="116" s="11" customFormat="1" ht="12.75" hidden="1"/>
    <row r="117" s="11" customFormat="1" ht="12.75" hidden="1"/>
    <row r="118" s="11" customFormat="1" ht="12.75" hidden="1"/>
    <row r="119" s="11" customFormat="1" ht="12.75" hidden="1"/>
    <row r="120" s="11" customFormat="1" ht="12.75" hidden="1"/>
    <row r="121" s="11" customFormat="1" ht="12.75" hidden="1"/>
    <row r="122" s="11" customFormat="1" ht="12.75" hidden="1"/>
    <row r="123" s="11" customFormat="1" ht="12.75" hidden="1"/>
    <row r="124" s="11" customFormat="1" ht="12.75" hidden="1"/>
    <row r="125" s="11" customFormat="1" ht="12.75" hidden="1"/>
    <row r="126" s="11" customFormat="1" ht="12.75" hidden="1"/>
    <row r="127" s="11" customFormat="1" ht="12.75" hidden="1"/>
    <row r="128" s="11" customFormat="1" ht="12.75" hidden="1"/>
    <row r="129" s="11" customFormat="1" ht="12.75" hidden="1"/>
    <row r="130" s="11" customFormat="1" ht="12.75" hidden="1"/>
    <row r="131" s="11" customFormat="1" ht="12.75" hidden="1"/>
    <row r="132" s="11" customFormat="1" ht="12.75" hidden="1"/>
    <row r="133" s="11" customFormat="1" ht="12.75" hidden="1"/>
    <row r="134" s="11" customFormat="1" ht="12.75" hidden="1"/>
    <row r="135" s="11" customFormat="1" ht="12.75" hidden="1"/>
    <row r="136" s="11" customFormat="1" ht="12.75" hidden="1"/>
    <row r="137" s="11" customFormat="1" ht="12.75" hidden="1"/>
    <row r="138" s="11" customFormat="1" ht="12.75" hidden="1"/>
    <row r="139" s="11" customFormat="1" ht="12.75" hidden="1"/>
    <row r="140" s="11" customFormat="1" ht="12.75" hidden="1"/>
    <row r="141" s="11" customFormat="1" ht="12.75" hidden="1"/>
    <row r="142" s="11" customFormat="1" ht="12.75" hidden="1"/>
    <row r="143" s="11" customFormat="1" ht="12.75" hidden="1"/>
    <row r="144" s="11" customFormat="1" ht="12.75" hidden="1"/>
    <row r="145" s="11" customFormat="1" ht="12.75" hidden="1"/>
    <row r="146" s="11" customFormat="1" ht="12.75" hidden="1"/>
    <row r="147" s="11" customFormat="1" ht="12.75" hidden="1"/>
    <row r="148" s="11" customFormat="1" ht="12.75" hidden="1"/>
    <row r="149" s="11" customFormat="1" ht="12.75" hidden="1"/>
    <row r="150" s="11" customFormat="1" ht="12.75" hidden="1"/>
    <row r="151" s="11" customFormat="1" ht="12.75" hidden="1"/>
    <row r="152" s="11" customFormat="1" ht="12.75" hidden="1"/>
    <row r="153" s="11" customFormat="1" ht="12.75" hidden="1"/>
  </sheetData>
  <sheetProtection password="B13C" sheet="1" objects="1" scenarios="1"/>
  <mergeCells count="117">
    <mergeCell ref="G23:H23"/>
    <mergeCell ref="F18:H18"/>
    <mergeCell ref="G43:H43"/>
    <mergeCell ref="I43:K43"/>
    <mergeCell ref="C40:F40"/>
    <mergeCell ref="C44:F44"/>
    <mergeCell ref="G44:H44"/>
    <mergeCell ref="I44:K44"/>
    <mergeCell ref="B42:K42"/>
    <mergeCell ref="C43:F43"/>
    <mergeCell ref="C21:E21"/>
    <mergeCell ref="I19:K19"/>
    <mergeCell ref="C17:E17"/>
    <mergeCell ref="F17:H17"/>
    <mergeCell ref="F20:H20"/>
    <mergeCell ref="F21:H21"/>
    <mergeCell ref="I20:K20"/>
    <mergeCell ref="C41:F41"/>
    <mergeCell ref="C20:E20"/>
    <mergeCell ref="C24:E24"/>
    <mergeCell ref="G24:H24"/>
    <mergeCell ref="I40:K40"/>
    <mergeCell ref="I36:K36"/>
    <mergeCell ref="B37:K37"/>
    <mergeCell ref="C38:F38"/>
    <mergeCell ref="C39:F39"/>
    <mergeCell ref="J23:K23"/>
    <mergeCell ref="G38:H38"/>
    <mergeCell ref="G39:H39"/>
    <mergeCell ref="I39:K39"/>
    <mergeCell ref="G36:H36"/>
    <mergeCell ref="I35:K35"/>
    <mergeCell ref="G41:H41"/>
    <mergeCell ref="G40:H40"/>
    <mergeCell ref="I41:K41"/>
    <mergeCell ref="C35:F35"/>
    <mergeCell ref="G33:H33"/>
    <mergeCell ref="G34:H34"/>
    <mergeCell ref="G35:H35"/>
    <mergeCell ref="C34:F34"/>
    <mergeCell ref="C36:F36"/>
    <mergeCell ref="I34:K34"/>
    <mergeCell ref="D31:E31"/>
    <mergeCell ref="I38:K38"/>
    <mergeCell ref="B45:K45"/>
    <mergeCell ref="B23:E23"/>
    <mergeCell ref="C25:E25"/>
    <mergeCell ref="G25:H25"/>
    <mergeCell ref="G26:H26"/>
    <mergeCell ref="G28:H28"/>
    <mergeCell ref="G31:H31"/>
    <mergeCell ref="B32:K32"/>
    <mergeCell ref="C33:F33"/>
    <mergeCell ref="B3:E3"/>
    <mergeCell ref="F3:H3"/>
    <mergeCell ref="I3:K3"/>
    <mergeCell ref="C7:E7"/>
    <mergeCell ref="F7:H7"/>
    <mergeCell ref="I7:K7"/>
    <mergeCell ref="C5:E5"/>
    <mergeCell ref="I33:K33"/>
    <mergeCell ref="I6:K6"/>
    <mergeCell ref="C4:E4"/>
    <mergeCell ref="F19:H19"/>
    <mergeCell ref="B22:K22"/>
    <mergeCell ref="C10:E10"/>
    <mergeCell ref="C12:E12"/>
    <mergeCell ref="C13:E13"/>
    <mergeCell ref="C19:E19"/>
    <mergeCell ref="C18:E18"/>
    <mergeCell ref="I21:K21"/>
    <mergeCell ref="C14:E14"/>
    <mergeCell ref="F5:H5"/>
    <mergeCell ref="I5:K5"/>
    <mergeCell ref="C6:E6"/>
    <mergeCell ref="I12:K12"/>
    <mergeCell ref="I8:K8"/>
    <mergeCell ref="C8:E8"/>
    <mergeCell ref="F8:H8"/>
    <mergeCell ref="F11:H11"/>
    <mergeCell ref="F6:H6"/>
    <mergeCell ref="I4:K4"/>
    <mergeCell ref="F10:H10"/>
    <mergeCell ref="I10:K10"/>
    <mergeCell ref="B9:K9"/>
    <mergeCell ref="I18:K18"/>
    <mergeCell ref="F15:H15"/>
    <mergeCell ref="I15:K15"/>
    <mergeCell ref="I16:K16"/>
    <mergeCell ref="F16:H16"/>
    <mergeCell ref="C11:E11"/>
    <mergeCell ref="B1:K1"/>
    <mergeCell ref="C15:E15"/>
    <mergeCell ref="C16:E16"/>
    <mergeCell ref="I13:K13"/>
    <mergeCell ref="I14:K14"/>
    <mergeCell ref="B2:K2"/>
    <mergeCell ref="F14:H14"/>
    <mergeCell ref="F12:H12"/>
    <mergeCell ref="F13:H13"/>
    <mergeCell ref="F4:H4"/>
    <mergeCell ref="J31:K31"/>
    <mergeCell ref="G30:H30"/>
    <mergeCell ref="C26:E26"/>
    <mergeCell ref="C27:E27"/>
    <mergeCell ref="C28:E28"/>
    <mergeCell ref="G27:H27"/>
    <mergeCell ref="J28:K28"/>
    <mergeCell ref="C29:E29"/>
    <mergeCell ref="C30:E30"/>
    <mergeCell ref="G29:H29"/>
    <mergeCell ref="J24:K24"/>
    <mergeCell ref="J26:K26"/>
    <mergeCell ref="J27:K27"/>
    <mergeCell ref="J25:K25"/>
    <mergeCell ref="J29:K29"/>
    <mergeCell ref="J30:K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5"/>
  <sheetViews>
    <sheetView showGridLines="0" zoomScalePageLayoutView="0" workbookViewId="0" topLeftCell="A1">
      <selection activeCell="F6" sqref="F6:G6"/>
    </sheetView>
  </sheetViews>
  <sheetFormatPr defaultColWidth="0" defaultRowHeight="12.75" zeroHeight="1"/>
  <cols>
    <col min="1" max="1" width="2.7109375" style="0" customWidth="1"/>
    <col min="2" max="2" width="4.421875" style="0" bestFit="1" customWidth="1"/>
    <col min="3" max="3" width="10.57421875" style="0" customWidth="1"/>
    <col min="4" max="4" width="37.7109375" style="0" customWidth="1"/>
    <col min="5" max="10" width="8.7109375" style="0" customWidth="1"/>
    <col min="11" max="11" width="2.7109375" style="11" customWidth="1"/>
    <col min="12" max="72" width="9.140625" style="11" hidden="1" customWidth="1"/>
    <col min="73" max="16384" width="0" style="0" hidden="1" customWidth="1"/>
  </cols>
  <sheetData>
    <row r="1" spans="1:72" ht="15" customHeight="1" thickBot="1">
      <c r="A1" s="42"/>
      <c r="B1" s="479" t="s">
        <v>286</v>
      </c>
      <c r="C1" s="479"/>
      <c r="D1" s="264"/>
      <c r="E1" s="264"/>
      <c r="F1" s="264"/>
      <c r="G1" s="264"/>
      <c r="H1" s="264"/>
      <c r="I1" s="264"/>
      <c r="J1" s="264"/>
      <c r="K1" s="47"/>
      <c r="BQ1"/>
      <c r="BR1"/>
      <c r="BS1"/>
      <c r="BT1"/>
    </row>
    <row r="2" spans="1:72" ht="24" customHeight="1" thickBot="1">
      <c r="A2" s="42"/>
      <c r="B2" s="489" t="s">
        <v>9</v>
      </c>
      <c r="C2" s="490"/>
      <c r="D2" s="491"/>
      <c r="E2" s="492"/>
      <c r="F2" s="493"/>
      <c r="G2" s="67" t="s">
        <v>79</v>
      </c>
      <c r="H2" s="480"/>
      <c r="I2" s="481"/>
      <c r="J2" s="482"/>
      <c r="K2" s="47"/>
      <c r="BQ2"/>
      <c r="BR2"/>
      <c r="BS2"/>
      <c r="BT2"/>
    </row>
    <row r="3" spans="1:72" ht="7.5" customHeight="1" thickBot="1">
      <c r="A3" s="42"/>
      <c r="B3" s="494"/>
      <c r="C3" s="494"/>
      <c r="D3" s="495"/>
      <c r="E3" s="495"/>
      <c r="F3" s="495"/>
      <c r="G3" s="495"/>
      <c r="H3" s="495"/>
      <c r="I3" s="495"/>
      <c r="J3" s="495"/>
      <c r="K3" s="47"/>
      <c r="BQ3"/>
      <c r="BR3"/>
      <c r="BS3"/>
      <c r="BT3"/>
    </row>
    <row r="4" spans="1:72" ht="24" customHeight="1">
      <c r="A4" s="42"/>
      <c r="B4" s="394" t="s">
        <v>10</v>
      </c>
      <c r="C4" s="395"/>
      <c r="D4" s="396"/>
      <c r="E4" s="58" t="s">
        <v>148</v>
      </c>
      <c r="F4" s="424"/>
      <c r="G4" s="429"/>
      <c r="H4" s="58" t="s">
        <v>148</v>
      </c>
      <c r="I4" s="424"/>
      <c r="J4" s="425"/>
      <c r="K4" s="47"/>
      <c r="BN4"/>
      <c r="BO4"/>
      <c r="BP4"/>
      <c r="BQ4"/>
      <c r="BR4"/>
      <c r="BS4"/>
      <c r="BT4"/>
    </row>
    <row r="5" spans="1:72" ht="18" customHeight="1">
      <c r="A5" s="42"/>
      <c r="B5" s="59">
        <v>64</v>
      </c>
      <c r="C5" s="330" t="s">
        <v>11</v>
      </c>
      <c r="D5" s="397"/>
      <c r="E5" s="68"/>
      <c r="F5" s="409">
        <v>24840</v>
      </c>
      <c r="G5" s="439"/>
      <c r="H5" s="69"/>
      <c r="I5" s="325"/>
      <c r="J5" s="459"/>
      <c r="K5" s="47"/>
      <c r="BN5"/>
      <c r="BO5"/>
      <c r="BP5"/>
      <c r="BQ5"/>
      <c r="BR5"/>
      <c r="BS5"/>
      <c r="BT5"/>
    </row>
    <row r="6" spans="1:72" ht="18" customHeight="1">
      <c r="A6" s="42"/>
      <c r="B6" s="59" t="s">
        <v>231</v>
      </c>
      <c r="C6" s="330" t="s">
        <v>12</v>
      </c>
      <c r="D6" s="397"/>
      <c r="E6" s="72">
        <v>0</v>
      </c>
      <c r="F6" s="402">
        <f>E6*2070</f>
        <v>0</v>
      </c>
      <c r="G6" s="403"/>
      <c r="H6" s="69"/>
      <c r="I6" s="325"/>
      <c r="J6" s="459"/>
      <c r="K6" s="47"/>
      <c r="BN6"/>
      <c r="BO6"/>
      <c r="BP6"/>
      <c r="BQ6"/>
      <c r="BR6"/>
      <c r="BS6"/>
      <c r="BT6"/>
    </row>
    <row r="7" spans="1:72" ht="24" customHeight="1">
      <c r="A7" s="42"/>
      <c r="B7" s="59" t="s">
        <v>232</v>
      </c>
      <c r="C7" s="405" t="s">
        <v>132</v>
      </c>
      <c r="D7" s="423"/>
      <c r="E7" s="72">
        <v>0</v>
      </c>
      <c r="F7" s="402">
        <f>E7*4140</f>
        <v>0</v>
      </c>
      <c r="G7" s="403"/>
      <c r="H7" s="69"/>
      <c r="I7" s="325"/>
      <c r="J7" s="459"/>
      <c r="K7" s="47"/>
      <c r="BN7"/>
      <c r="BO7"/>
      <c r="BP7"/>
      <c r="BQ7"/>
      <c r="BR7"/>
      <c r="BS7"/>
      <c r="BT7"/>
    </row>
    <row r="8" spans="1:72" ht="18" customHeight="1">
      <c r="A8" s="42"/>
      <c r="B8" s="59">
        <v>66</v>
      </c>
      <c r="C8" s="405" t="s">
        <v>13</v>
      </c>
      <c r="D8" s="423"/>
      <c r="E8" s="72">
        <v>0</v>
      </c>
      <c r="F8" s="402">
        <f>E8*210</f>
        <v>0</v>
      </c>
      <c r="G8" s="403"/>
      <c r="H8" s="69"/>
      <c r="I8" s="325"/>
      <c r="J8" s="459"/>
      <c r="K8" s="47"/>
      <c r="BN8"/>
      <c r="BO8"/>
      <c r="BP8"/>
      <c r="BQ8"/>
      <c r="BR8"/>
      <c r="BS8"/>
      <c r="BT8"/>
    </row>
    <row r="9" spans="1:72" ht="18" customHeight="1">
      <c r="A9" s="42"/>
      <c r="B9" s="59">
        <v>67</v>
      </c>
      <c r="C9" s="405" t="s">
        <v>14</v>
      </c>
      <c r="D9" s="423"/>
      <c r="E9" s="72">
        <v>0</v>
      </c>
      <c r="F9" s="402">
        <f>E9*420</f>
        <v>0</v>
      </c>
      <c r="G9" s="403"/>
      <c r="H9" s="69"/>
      <c r="I9" s="325"/>
      <c r="J9" s="459"/>
      <c r="K9" s="47"/>
      <c r="BN9"/>
      <c r="BO9"/>
      <c r="BP9"/>
      <c r="BQ9"/>
      <c r="BR9"/>
      <c r="BS9"/>
      <c r="BT9"/>
    </row>
    <row r="10" spans="1:72" ht="18" customHeight="1">
      <c r="A10" s="42"/>
      <c r="B10" s="59">
        <v>68</v>
      </c>
      <c r="C10" s="405" t="s">
        <v>15</v>
      </c>
      <c r="D10" s="423"/>
      <c r="E10" s="72">
        <v>0</v>
      </c>
      <c r="F10" s="402">
        <f>E10*1345</f>
        <v>0</v>
      </c>
      <c r="G10" s="403"/>
      <c r="H10" s="69"/>
      <c r="I10" s="325"/>
      <c r="J10" s="459"/>
      <c r="K10" s="47"/>
      <c r="BN10"/>
      <c r="BO10"/>
      <c r="BP10"/>
      <c r="BQ10"/>
      <c r="BR10"/>
      <c r="BS10"/>
      <c r="BT10"/>
    </row>
    <row r="11" spans="1:72" ht="18" customHeight="1">
      <c r="A11" s="42"/>
      <c r="B11" s="59">
        <v>69</v>
      </c>
      <c r="C11" s="405" t="s">
        <v>16</v>
      </c>
      <c r="D11" s="423"/>
      <c r="E11" s="72">
        <v>0</v>
      </c>
      <c r="F11" s="402">
        <f>E11*335</f>
        <v>0</v>
      </c>
      <c r="G11" s="403"/>
      <c r="H11" s="69"/>
      <c r="I11" s="325"/>
      <c r="J11" s="459"/>
      <c r="K11" s="47"/>
      <c r="BN11"/>
      <c r="BO11"/>
      <c r="BP11"/>
      <c r="BQ11"/>
      <c r="BR11"/>
      <c r="BS11"/>
      <c r="BT11"/>
    </row>
    <row r="12" spans="1:72" ht="24" customHeight="1">
      <c r="A12" s="42"/>
      <c r="B12" s="59">
        <v>70</v>
      </c>
      <c r="C12" s="405" t="s">
        <v>239</v>
      </c>
      <c r="D12" s="423"/>
      <c r="E12" s="68"/>
      <c r="F12" s="402">
        <f>SUM(F5:G11)+DPFO2!G43+DPFO2!G44</f>
        <v>24840</v>
      </c>
      <c r="G12" s="413"/>
      <c r="H12" s="69"/>
      <c r="I12" s="325"/>
      <c r="J12" s="459"/>
      <c r="K12" s="47"/>
      <c r="BQ12"/>
      <c r="BR12"/>
      <c r="BS12"/>
      <c r="BT12"/>
    </row>
    <row r="13" spans="1:72" ht="24" customHeight="1" thickBot="1">
      <c r="A13" s="42"/>
      <c r="B13" s="62">
        <v>71</v>
      </c>
      <c r="C13" s="417" t="s">
        <v>240</v>
      </c>
      <c r="D13" s="418"/>
      <c r="E13" s="70"/>
      <c r="F13" s="410">
        <f>MAX(DPFO2!G40-F12,0)</f>
        <v>0</v>
      </c>
      <c r="G13" s="467"/>
      <c r="H13" s="71"/>
      <c r="I13" s="414"/>
      <c r="J13" s="485"/>
      <c r="K13" s="47"/>
      <c r="BQ13"/>
      <c r="BR13"/>
      <c r="BS13"/>
      <c r="BT13"/>
    </row>
    <row r="14" spans="1:11" ht="15.75" customHeight="1" thickBot="1">
      <c r="A14" s="42"/>
      <c r="B14" s="483" t="s">
        <v>287</v>
      </c>
      <c r="C14" s="483"/>
      <c r="D14" s="484"/>
      <c r="E14" s="484"/>
      <c r="F14" s="484"/>
      <c r="G14" s="484"/>
      <c r="H14" s="484"/>
      <c r="I14" s="484"/>
      <c r="J14" s="484"/>
      <c r="K14" s="47"/>
    </row>
    <row r="15" spans="1:72" ht="21.75" customHeight="1">
      <c r="A15" s="42"/>
      <c r="B15" s="470"/>
      <c r="C15" s="474" t="s">
        <v>179</v>
      </c>
      <c r="D15" s="502"/>
      <c r="E15" s="474" t="s">
        <v>79</v>
      </c>
      <c r="F15" s="474"/>
      <c r="G15" s="456" t="s">
        <v>148</v>
      </c>
      <c r="H15" s="457"/>
      <c r="I15" s="486" t="s">
        <v>133</v>
      </c>
      <c r="J15" s="487"/>
      <c r="K15" s="47"/>
      <c r="BP15"/>
      <c r="BQ15"/>
      <c r="BR15"/>
      <c r="BS15"/>
      <c r="BT15"/>
    </row>
    <row r="16" spans="1:72" ht="12" customHeight="1">
      <c r="A16" s="42"/>
      <c r="B16" s="471"/>
      <c r="C16" s="475">
        <v>1</v>
      </c>
      <c r="D16" s="498"/>
      <c r="E16" s="475">
        <v>2</v>
      </c>
      <c r="F16" s="475"/>
      <c r="G16" s="497">
        <v>3</v>
      </c>
      <c r="H16" s="498"/>
      <c r="I16" s="475">
        <v>4</v>
      </c>
      <c r="J16" s="488"/>
      <c r="K16" s="47"/>
      <c r="BP16"/>
      <c r="BQ16"/>
      <c r="BR16"/>
      <c r="BS16"/>
      <c r="BT16"/>
    </row>
    <row r="17" spans="1:72" ht="18" customHeight="1">
      <c r="A17" s="42"/>
      <c r="B17" s="73">
        <v>1</v>
      </c>
      <c r="C17" s="499"/>
      <c r="D17" s="500"/>
      <c r="E17" s="454"/>
      <c r="F17" s="455"/>
      <c r="G17" s="460"/>
      <c r="H17" s="460"/>
      <c r="I17" s="460"/>
      <c r="J17" s="461"/>
      <c r="K17" s="47"/>
      <c r="BP17"/>
      <c r="BQ17"/>
      <c r="BR17"/>
      <c r="BS17"/>
      <c r="BT17"/>
    </row>
    <row r="18" spans="1:72" ht="18" customHeight="1">
      <c r="A18" s="42"/>
      <c r="B18" s="73">
        <v>2</v>
      </c>
      <c r="C18" s="499"/>
      <c r="D18" s="500"/>
      <c r="E18" s="454"/>
      <c r="F18" s="454"/>
      <c r="G18" s="460"/>
      <c r="H18" s="460"/>
      <c r="I18" s="460"/>
      <c r="J18" s="461"/>
      <c r="K18" s="47"/>
      <c r="BP18"/>
      <c r="BQ18"/>
      <c r="BR18"/>
      <c r="BS18"/>
      <c r="BT18"/>
    </row>
    <row r="19" spans="1:72" ht="18" customHeight="1">
      <c r="A19" s="42"/>
      <c r="B19" s="73">
        <v>3</v>
      </c>
      <c r="C19" s="499"/>
      <c r="D19" s="500"/>
      <c r="E19" s="454"/>
      <c r="F19" s="454"/>
      <c r="G19" s="460"/>
      <c r="H19" s="460"/>
      <c r="I19" s="460"/>
      <c r="J19" s="461"/>
      <c r="K19" s="47"/>
      <c r="BP19"/>
      <c r="BQ19"/>
      <c r="BR19"/>
      <c r="BS19"/>
      <c r="BT19"/>
    </row>
    <row r="20" spans="1:72" ht="18" customHeight="1">
      <c r="A20" s="42"/>
      <c r="B20" s="73">
        <v>4</v>
      </c>
      <c r="C20" s="499"/>
      <c r="D20" s="500"/>
      <c r="E20" s="454"/>
      <c r="F20" s="454"/>
      <c r="G20" s="460"/>
      <c r="H20" s="460"/>
      <c r="I20" s="460"/>
      <c r="J20" s="461"/>
      <c r="K20" s="47"/>
      <c r="BP20"/>
      <c r="BQ20"/>
      <c r="BR20"/>
      <c r="BS20"/>
      <c r="BT20"/>
    </row>
    <row r="21" spans="1:72" ht="15.75" customHeight="1" thickBot="1">
      <c r="A21" s="42"/>
      <c r="B21" s="74"/>
      <c r="C21" s="508" t="s">
        <v>28</v>
      </c>
      <c r="D21" s="509"/>
      <c r="E21" s="458"/>
      <c r="F21" s="458"/>
      <c r="G21" s="452">
        <f>SUM(G17:G20)</f>
        <v>0</v>
      </c>
      <c r="H21" s="462"/>
      <c r="I21" s="452">
        <f>SUM(I17:I20)</f>
        <v>0</v>
      </c>
      <c r="J21" s="453"/>
      <c r="K21" s="47"/>
      <c r="BT21"/>
    </row>
    <row r="22" spans="1:11" ht="6" customHeight="1" thickBot="1">
      <c r="A22" s="42"/>
      <c r="B22" s="472"/>
      <c r="C22" s="472"/>
      <c r="D22" s="473"/>
      <c r="E22" s="473"/>
      <c r="F22" s="473"/>
      <c r="G22" s="473"/>
      <c r="H22" s="473"/>
      <c r="I22" s="473"/>
      <c r="J22" s="473"/>
      <c r="K22" s="47"/>
    </row>
    <row r="23" spans="1:11" ht="18" customHeight="1">
      <c r="A23" s="42"/>
      <c r="B23" s="50">
        <v>72</v>
      </c>
      <c r="C23" s="370" t="s">
        <v>29</v>
      </c>
      <c r="D23" s="506"/>
      <c r="E23" s="351">
        <f>G21*890+I21*890</f>
        <v>0</v>
      </c>
      <c r="F23" s="496"/>
      <c r="G23" s="408"/>
      <c r="H23" s="385"/>
      <c r="I23" s="468"/>
      <c r="J23" s="469"/>
      <c r="K23" s="47"/>
    </row>
    <row r="24" spans="1:11" ht="24" customHeight="1">
      <c r="A24" s="42"/>
      <c r="B24" s="48">
        <v>73</v>
      </c>
      <c r="C24" s="334" t="s">
        <v>288</v>
      </c>
      <c r="D24" s="501"/>
      <c r="E24" s="345">
        <f>MIN(E23,F13)</f>
        <v>0</v>
      </c>
      <c r="F24" s="507"/>
      <c r="G24" s="413"/>
      <c r="H24" s="440"/>
      <c r="I24" s="435"/>
      <c r="J24" s="441"/>
      <c r="K24" s="47"/>
    </row>
    <row r="25" spans="1:11" ht="18" customHeight="1" thickBot="1">
      <c r="A25" s="42"/>
      <c r="B25" s="49">
        <v>74</v>
      </c>
      <c r="C25" s="447" t="s">
        <v>289</v>
      </c>
      <c r="D25" s="448"/>
      <c r="E25" s="426">
        <f>F13-E24</f>
        <v>0</v>
      </c>
      <c r="F25" s="451"/>
      <c r="G25" s="467"/>
      <c r="H25" s="476"/>
      <c r="I25" s="477"/>
      <c r="J25" s="478"/>
      <c r="K25" s="47"/>
    </row>
    <row r="26" spans="1:11" ht="6" customHeight="1" thickBot="1">
      <c r="A26" s="42"/>
      <c r="B26" s="472"/>
      <c r="C26" s="472"/>
      <c r="D26" s="473"/>
      <c r="E26" s="473"/>
      <c r="F26" s="473"/>
      <c r="G26" s="473"/>
      <c r="H26" s="473"/>
      <c r="I26" s="473"/>
      <c r="J26" s="473"/>
      <c r="K26" s="47"/>
    </row>
    <row r="27" spans="1:11" ht="18" customHeight="1">
      <c r="A27" s="42"/>
      <c r="B27" s="50">
        <v>75</v>
      </c>
      <c r="C27" s="370" t="s">
        <v>290</v>
      </c>
      <c r="D27" s="506"/>
      <c r="E27" s="351">
        <f>MIN(IF(E23-E24&lt;100,0,E23-E24),52200)</f>
        <v>0</v>
      </c>
      <c r="F27" s="496"/>
      <c r="G27" s="408"/>
      <c r="H27" s="385"/>
      <c r="I27" s="468"/>
      <c r="J27" s="469"/>
      <c r="K27" s="47"/>
    </row>
    <row r="28" spans="1:11" ht="24" customHeight="1">
      <c r="A28" s="42"/>
      <c r="B28" s="48">
        <v>76</v>
      </c>
      <c r="C28" s="334" t="s">
        <v>291</v>
      </c>
      <c r="D28" s="433"/>
      <c r="E28" s="348">
        <v>0</v>
      </c>
      <c r="F28" s="438"/>
      <c r="G28" s="439"/>
      <c r="H28" s="440"/>
      <c r="I28" s="435"/>
      <c r="J28" s="441"/>
      <c r="K28" s="47"/>
    </row>
    <row r="29" spans="1:11" ht="18" customHeight="1" thickBot="1">
      <c r="A29" s="42"/>
      <c r="B29" s="49">
        <v>77</v>
      </c>
      <c r="C29" s="447" t="s">
        <v>292</v>
      </c>
      <c r="D29" s="448"/>
      <c r="E29" s="426">
        <f>E27-E28</f>
        <v>0</v>
      </c>
      <c r="F29" s="451"/>
      <c r="G29" s="467"/>
      <c r="H29" s="476"/>
      <c r="I29" s="477"/>
      <c r="J29" s="478"/>
      <c r="K29" s="47"/>
    </row>
    <row r="30" spans="1:11" ht="15.75" customHeight="1" thickBot="1">
      <c r="A30" s="42"/>
      <c r="B30" s="445" t="s">
        <v>233</v>
      </c>
      <c r="C30" s="445"/>
      <c r="D30" s="446"/>
      <c r="E30" s="446"/>
      <c r="F30" s="446"/>
      <c r="G30" s="446"/>
      <c r="H30" s="446"/>
      <c r="I30" s="446"/>
      <c r="J30" s="446"/>
      <c r="K30" s="47"/>
    </row>
    <row r="31" spans="1:11" ht="18" customHeight="1">
      <c r="A31" s="42"/>
      <c r="B31" s="48">
        <v>78</v>
      </c>
      <c r="C31" s="465" t="s">
        <v>17</v>
      </c>
      <c r="D31" s="466"/>
      <c r="E31" s="442">
        <v>0</v>
      </c>
      <c r="F31" s="443"/>
      <c r="G31" s="444"/>
      <c r="H31" s="440"/>
      <c r="I31" s="435"/>
      <c r="J31" s="441"/>
      <c r="K31" s="47"/>
    </row>
    <row r="32" spans="1:11" ht="24" customHeight="1">
      <c r="A32" s="42"/>
      <c r="B32" s="48">
        <v>79</v>
      </c>
      <c r="C32" s="463" t="s">
        <v>18</v>
      </c>
      <c r="D32" s="464"/>
      <c r="E32" s="348">
        <v>0</v>
      </c>
      <c r="F32" s="438"/>
      <c r="G32" s="439"/>
      <c r="H32" s="440"/>
      <c r="I32" s="435"/>
      <c r="J32" s="441"/>
      <c r="K32" s="47"/>
    </row>
    <row r="33" spans="1:11" ht="24" customHeight="1">
      <c r="A33" s="42"/>
      <c r="B33" s="48">
        <v>80</v>
      </c>
      <c r="C33" s="463" t="s">
        <v>293</v>
      </c>
      <c r="D33" s="464"/>
      <c r="E33" s="345">
        <f>E32-E31</f>
        <v>0</v>
      </c>
      <c r="F33" s="507"/>
      <c r="G33" s="413"/>
      <c r="H33" s="440"/>
      <c r="I33" s="435"/>
      <c r="J33" s="441"/>
      <c r="K33" s="47"/>
    </row>
    <row r="34" spans="1:11" ht="24" customHeight="1">
      <c r="A34" s="42"/>
      <c r="B34" s="48">
        <v>81</v>
      </c>
      <c r="C34" s="463" t="s">
        <v>149</v>
      </c>
      <c r="D34" s="464"/>
      <c r="E34" s="348">
        <v>0</v>
      </c>
      <c r="F34" s="438"/>
      <c r="G34" s="439"/>
      <c r="H34" s="440"/>
      <c r="I34" s="435"/>
      <c r="J34" s="441"/>
      <c r="K34" s="47"/>
    </row>
    <row r="35" spans="1:11" ht="24" customHeight="1">
      <c r="A35" s="42"/>
      <c r="B35" s="48">
        <v>82</v>
      </c>
      <c r="C35" s="463" t="s">
        <v>235</v>
      </c>
      <c r="D35" s="464"/>
      <c r="E35" s="348">
        <v>0</v>
      </c>
      <c r="F35" s="438"/>
      <c r="G35" s="439"/>
      <c r="H35" s="440"/>
      <c r="I35" s="435"/>
      <c r="J35" s="441"/>
      <c r="K35" s="47"/>
    </row>
    <row r="36" spans="1:11" ht="24" customHeight="1" thickBot="1">
      <c r="A36" s="42"/>
      <c r="B36" s="49">
        <v>83</v>
      </c>
      <c r="C36" s="449" t="s">
        <v>294</v>
      </c>
      <c r="D36" s="450"/>
      <c r="E36" s="426">
        <f>E35-E34</f>
        <v>0</v>
      </c>
      <c r="F36" s="451"/>
      <c r="G36" s="467"/>
      <c r="H36" s="476"/>
      <c r="I36" s="477"/>
      <c r="J36" s="478"/>
      <c r="K36" s="47"/>
    </row>
    <row r="37" spans="1:11" ht="15.75" customHeight="1" thickBot="1">
      <c r="A37" s="42"/>
      <c r="B37" s="445" t="s">
        <v>234</v>
      </c>
      <c r="C37" s="445"/>
      <c r="D37" s="446"/>
      <c r="E37" s="446"/>
      <c r="F37" s="446"/>
      <c r="G37" s="446"/>
      <c r="H37" s="446"/>
      <c r="I37" s="446"/>
      <c r="J37" s="446"/>
      <c r="K37" s="47"/>
    </row>
    <row r="38" spans="1:11" ht="24" customHeight="1">
      <c r="A38" s="42"/>
      <c r="B38" s="75">
        <v>84</v>
      </c>
      <c r="C38" s="370" t="s">
        <v>295</v>
      </c>
      <c r="D38" s="506"/>
      <c r="E38" s="442">
        <v>0</v>
      </c>
      <c r="F38" s="443"/>
      <c r="G38" s="444"/>
      <c r="H38" s="503"/>
      <c r="I38" s="504"/>
      <c r="J38" s="505"/>
      <c r="K38" s="47"/>
    </row>
    <row r="39" spans="1:11" ht="18" customHeight="1">
      <c r="A39" s="42"/>
      <c r="B39" s="48">
        <v>85</v>
      </c>
      <c r="C39" s="376" t="s">
        <v>46</v>
      </c>
      <c r="D39" s="433"/>
      <c r="E39" s="348">
        <v>0</v>
      </c>
      <c r="F39" s="438"/>
      <c r="G39" s="439"/>
      <c r="H39" s="440"/>
      <c r="I39" s="435"/>
      <c r="J39" s="441"/>
      <c r="K39" s="47"/>
    </row>
    <row r="40" spans="1:11" ht="18" customHeight="1">
      <c r="A40" s="42"/>
      <c r="B40" s="48">
        <v>86</v>
      </c>
      <c r="C40" s="376" t="s">
        <v>296</v>
      </c>
      <c r="D40" s="433"/>
      <c r="E40" s="348">
        <v>0</v>
      </c>
      <c r="F40" s="438"/>
      <c r="G40" s="439"/>
      <c r="H40" s="440"/>
      <c r="I40" s="435"/>
      <c r="J40" s="441"/>
      <c r="K40" s="47"/>
    </row>
    <row r="41" spans="1:11" ht="18" customHeight="1">
      <c r="A41" s="42"/>
      <c r="B41" s="48">
        <v>87</v>
      </c>
      <c r="C41" s="376" t="s">
        <v>297</v>
      </c>
      <c r="D41" s="433"/>
      <c r="E41" s="348">
        <v>0</v>
      </c>
      <c r="F41" s="438"/>
      <c r="G41" s="439"/>
      <c r="H41" s="440"/>
      <c r="I41" s="435"/>
      <c r="J41" s="441"/>
      <c r="K41" s="47"/>
    </row>
    <row r="42" spans="1:11" ht="18" customHeight="1">
      <c r="A42" s="42"/>
      <c r="B42" s="48" t="s">
        <v>298</v>
      </c>
      <c r="C42" s="376" t="s">
        <v>299</v>
      </c>
      <c r="D42" s="433"/>
      <c r="E42" s="348">
        <v>0</v>
      </c>
      <c r="F42" s="349"/>
      <c r="G42" s="434"/>
      <c r="H42" s="435"/>
      <c r="I42" s="436"/>
      <c r="J42" s="437"/>
      <c r="K42" s="47"/>
    </row>
    <row r="43" spans="1:11" ht="18" customHeight="1">
      <c r="A43" s="42"/>
      <c r="B43" s="48">
        <v>88</v>
      </c>
      <c r="C43" s="376" t="s">
        <v>54</v>
      </c>
      <c r="D43" s="433"/>
      <c r="E43" s="348">
        <v>0</v>
      </c>
      <c r="F43" s="438"/>
      <c r="G43" s="439"/>
      <c r="H43" s="440"/>
      <c r="I43" s="435"/>
      <c r="J43" s="441"/>
      <c r="K43" s="47"/>
    </row>
    <row r="44" spans="1:11" ht="18" customHeight="1">
      <c r="A44" s="42"/>
      <c r="B44" s="48">
        <v>89</v>
      </c>
      <c r="C44" s="376" t="s">
        <v>300</v>
      </c>
      <c r="D44" s="433"/>
      <c r="E44" s="348">
        <v>0</v>
      </c>
      <c r="F44" s="438"/>
      <c r="G44" s="439"/>
      <c r="H44" s="440"/>
      <c r="I44" s="435"/>
      <c r="J44" s="441"/>
      <c r="K44" s="47"/>
    </row>
    <row r="45" spans="1:11" ht="18" customHeight="1">
      <c r="A45" s="42"/>
      <c r="B45" s="48">
        <v>90</v>
      </c>
      <c r="C45" s="376" t="s">
        <v>301</v>
      </c>
      <c r="D45" s="433"/>
      <c r="E45" s="348">
        <v>0</v>
      </c>
      <c r="F45" s="438"/>
      <c r="G45" s="439"/>
      <c r="H45" s="440"/>
      <c r="I45" s="435"/>
      <c r="J45" s="441"/>
      <c r="K45" s="47"/>
    </row>
    <row r="46" spans="1:11" ht="24" customHeight="1" thickBot="1">
      <c r="A46" s="42"/>
      <c r="B46" s="48">
        <v>91</v>
      </c>
      <c r="C46" s="449" t="s">
        <v>302</v>
      </c>
      <c r="D46" s="450"/>
      <c r="E46" s="426">
        <f>E25-E29-SUM(E38:E45)</f>
        <v>0</v>
      </c>
      <c r="F46" s="451"/>
      <c r="G46" s="412"/>
      <c r="H46" s="440"/>
      <c r="I46" s="435"/>
      <c r="J46" s="441"/>
      <c r="K46" s="47"/>
    </row>
    <row r="47" spans="1:11" ht="13.5">
      <c r="A47" s="42"/>
      <c r="B47" s="419">
        <v>3</v>
      </c>
      <c r="C47" s="419"/>
      <c r="D47" s="419"/>
      <c r="E47" s="419"/>
      <c r="F47" s="419"/>
      <c r="G47" s="419"/>
      <c r="H47" s="419"/>
      <c r="I47" s="419"/>
      <c r="J47" s="419"/>
      <c r="K47" s="47"/>
    </row>
    <row r="48" spans="2:10" ht="12.75" hidden="1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2.75" hidden="1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 hidden="1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 hidden="1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 hidden="1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 hidden="1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 hidden="1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 hidden="1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 hidden="1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 hidden="1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 hidden="1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 hidden="1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 hidden="1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 hidden="1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 hidden="1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 hidden="1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 hidden="1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 hidden="1">
      <c r="B65" s="11"/>
      <c r="C65" s="11"/>
      <c r="D65" s="11"/>
      <c r="E65" s="11"/>
      <c r="F65" s="11"/>
      <c r="G65" s="11"/>
      <c r="H65" s="11"/>
      <c r="I65" s="11"/>
      <c r="J65" s="11"/>
    </row>
    <row r="66" s="11" customFormat="1" ht="12.75" hidden="1"/>
    <row r="67" s="11" customFormat="1" ht="12.75" hidden="1"/>
    <row r="68" s="11" customFormat="1" ht="12.75" hidden="1"/>
    <row r="69" s="11" customFormat="1" ht="12.75" hidden="1"/>
    <row r="70" s="11" customFormat="1" ht="12.75" hidden="1"/>
    <row r="71" s="11" customFormat="1" ht="12.75" hidden="1"/>
    <row r="72" s="11" customFormat="1" ht="12.75" hidden="1"/>
    <row r="73" s="11" customFormat="1" ht="12.75" hidden="1"/>
    <row r="74" s="11" customFormat="1" ht="12.75" hidden="1"/>
    <row r="75" s="11" customFormat="1" ht="12.75" hidden="1"/>
    <row r="76" s="11" customFormat="1" ht="12.75" hidden="1"/>
    <row r="77" s="11" customFormat="1" ht="12.75" hidden="1"/>
    <row r="78" s="11" customFormat="1" ht="12.75" hidden="1"/>
    <row r="79" s="11" customFormat="1" ht="12.75" hidden="1"/>
    <row r="80" s="11" customFormat="1" ht="12.75" hidden="1"/>
    <row r="81" s="11" customFormat="1" ht="12.75" hidden="1"/>
    <row r="82" s="11" customFormat="1" ht="12.75" hidden="1"/>
    <row r="83" s="11" customFormat="1" ht="12.75" hidden="1"/>
    <row r="84" s="11" customFormat="1" ht="12.75" hidden="1"/>
    <row r="85" s="11" customFormat="1" ht="12.75" hidden="1"/>
    <row r="86" s="11" customFormat="1" ht="12.75" hidden="1"/>
    <row r="87" s="11" customFormat="1" ht="12.75" hidden="1"/>
    <row r="88" s="11" customFormat="1" ht="12.75" hidden="1"/>
    <row r="89" s="11" customFormat="1" ht="12.75" hidden="1"/>
    <row r="90" s="11" customFormat="1" ht="12.75" hidden="1"/>
    <row r="91" s="11" customFormat="1" ht="12.75" hidden="1"/>
    <row r="92" s="11" customFormat="1" ht="12.75" hidden="1"/>
    <row r="93" s="11" customFormat="1" ht="12.75" hidden="1"/>
    <row r="94" s="11" customFormat="1" ht="12.75" hidden="1"/>
    <row r="95" s="11" customFormat="1" ht="12.75" hidden="1"/>
    <row r="96" s="11" customFormat="1" ht="12.75" hidden="1"/>
    <row r="97" s="11" customFormat="1" ht="12.75" hidden="1"/>
    <row r="98" s="11" customFormat="1" ht="12.75" hidden="1"/>
    <row r="99" s="11" customFormat="1" ht="12.75" hidden="1"/>
    <row r="100" s="11" customFormat="1" ht="12.75" hidden="1"/>
    <row r="101" s="11" customFormat="1" ht="12.75" hidden="1"/>
    <row r="102" s="11" customFormat="1" ht="12.75" hidden="1"/>
    <row r="103" s="11" customFormat="1" ht="12.75" hidden="1"/>
    <row r="104" s="11" customFormat="1" ht="12.75" hidden="1"/>
    <row r="105" s="11" customFormat="1" ht="12.75" hidden="1"/>
    <row r="106" s="11" customFormat="1" ht="12.75" hidden="1"/>
    <row r="107" s="11" customFormat="1" ht="12.75" hidden="1"/>
    <row r="108" s="11" customFormat="1" ht="12.75" hidden="1"/>
    <row r="109" s="11" customFormat="1" ht="12.75" hidden="1"/>
    <row r="110" s="11" customFormat="1" ht="12.75" hidden="1"/>
    <row r="111" s="11" customFormat="1" ht="12.75" hidden="1"/>
    <row r="112" s="11" customFormat="1" ht="12.75" hidden="1"/>
    <row r="113" s="11" customFormat="1" ht="12.75" hidden="1"/>
    <row r="114" s="11" customFormat="1" ht="12.75" hidden="1"/>
    <row r="115" s="11" customFormat="1" ht="12.75" hidden="1"/>
    <row r="116" s="11" customFormat="1" ht="12.75" hidden="1"/>
    <row r="117" s="11" customFormat="1" ht="12.75" hidden="1"/>
    <row r="118" s="11" customFormat="1" ht="12.75" hidden="1"/>
    <row r="119" s="11" customFormat="1" ht="12.75" hidden="1"/>
    <row r="120" s="11" customFormat="1" ht="12.75" hidden="1"/>
    <row r="121" s="11" customFormat="1" ht="12.75" hidden="1"/>
    <row r="122" s="11" customFormat="1" ht="12.75" hidden="1"/>
    <row r="123" s="11" customFormat="1" ht="12.75" hidden="1"/>
    <row r="124" s="11" customFormat="1" ht="12.75" hidden="1"/>
    <row r="125" s="11" customFormat="1" ht="12.75" hidden="1"/>
    <row r="126" s="11" customFormat="1" ht="12.75" hidden="1"/>
    <row r="127" s="11" customFormat="1" ht="12.75" hidden="1"/>
    <row r="128" s="11" customFormat="1" ht="12.75" hidden="1"/>
    <row r="129" s="11" customFormat="1" ht="12.75" hidden="1"/>
    <row r="130" s="11" customFormat="1" ht="12.75" hidden="1"/>
    <row r="131" s="11" customFormat="1" ht="12.75" hidden="1"/>
    <row r="132" s="11" customFormat="1" ht="12.75" hidden="1"/>
    <row r="133" s="11" customFormat="1" ht="12.75" hidden="1"/>
    <row r="134" s="11" customFormat="1" ht="12.75" hidden="1"/>
    <row r="135" s="11" customFormat="1" ht="12.75" hidden="1"/>
    <row r="136" s="11" customFormat="1" ht="12.75" hidden="1"/>
    <row r="137" s="11" customFormat="1" ht="12.75" hidden="1"/>
    <row r="138" s="11" customFormat="1" ht="12.75" hidden="1"/>
    <row r="139" s="11" customFormat="1" ht="12.75" hidden="1"/>
    <row r="140" s="11" customFormat="1" ht="12.75" hidden="1"/>
    <row r="141" s="11" customFormat="1" ht="12.75" hidden="1"/>
    <row r="142" s="11" customFormat="1" ht="12.75" hidden="1"/>
    <row r="143" s="11" customFormat="1" ht="12.75" hidden="1"/>
    <row r="144" s="11" customFormat="1" ht="12.75" hidden="1"/>
    <row r="145" s="11" customFormat="1" ht="12.75" hidden="1"/>
    <row r="146" s="11" customFormat="1" ht="12.75" hidden="1"/>
    <row r="147" s="11" customFormat="1" ht="12.75" hidden="1"/>
    <row r="148" s="11" customFormat="1" ht="12.75" hidden="1"/>
    <row r="149" s="11" customFormat="1" ht="12.75" hidden="1"/>
    <row r="150" s="11" customFormat="1" ht="12.75" hidden="1"/>
    <row r="151" s="11" customFormat="1" ht="12.75" hidden="1"/>
    <row r="152" s="11" customFormat="1" ht="12.75" hidden="1"/>
    <row r="153" s="11" customFormat="1" ht="12.75" hidden="1"/>
    <row r="154" s="11" customFormat="1" ht="12.75" hidden="1"/>
    <row r="155" s="11" customFormat="1" ht="12.75" hidden="1"/>
    <row r="156" s="11" customFormat="1" ht="12.75" hidden="1"/>
    <row r="157" s="11" customFormat="1" ht="12.75" hidden="1"/>
    <row r="158" s="11" customFormat="1" ht="12.75" hidden="1"/>
    <row r="159" s="11" customFormat="1" ht="12.75" hidden="1"/>
    <row r="160" s="11" customFormat="1" ht="12.75" hidden="1"/>
    <row r="161" s="11" customFormat="1" ht="12.75" hidden="1"/>
    <row r="162" s="11" customFormat="1" ht="12.75" hidden="1"/>
    <row r="163" s="11" customFormat="1" ht="12.75" hidden="1"/>
    <row r="164" s="11" customFormat="1" ht="12.75" hidden="1"/>
    <row r="165" s="11" customFormat="1" ht="12.75" hidden="1"/>
    <row r="166" s="11" customFormat="1" ht="12.75" hidden="1"/>
    <row r="167" s="11" customFormat="1" ht="12.75" hidden="1"/>
    <row r="168" s="11" customFormat="1" ht="12.75" hidden="1"/>
    <row r="169" s="11" customFormat="1" ht="12.75" hidden="1"/>
    <row r="170" s="11" customFormat="1" ht="12.75" hidden="1"/>
    <row r="171" s="11" customFormat="1" ht="12.75" hidden="1"/>
    <row r="172" s="11" customFormat="1" ht="12.75" hidden="1"/>
    <row r="173" s="11" customFormat="1" ht="12.75" hidden="1"/>
    <row r="174" s="11" customFormat="1" ht="12.75" hidden="1"/>
    <row r="175" s="11" customFormat="1" ht="12.75" hidden="1"/>
    <row r="176" s="11" customFormat="1" ht="12.75" hidden="1"/>
    <row r="177" s="11" customFormat="1" ht="12.75" hidden="1"/>
    <row r="178" s="11" customFormat="1" ht="12.75" hidden="1"/>
    <row r="179" s="11" customFormat="1" ht="12.75" hidden="1"/>
    <row r="180" s="11" customFormat="1" ht="12.75" hidden="1"/>
    <row r="181" s="11" customFormat="1" ht="12.75" hidden="1"/>
    <row r="182" s="11" customFormat="1" ht="12.75" hidden="1"/>
    <row r="183" s="11" customFormat="1" ht="12.75" hidden="1"/>
    <row r="184" s="11" customFormat="1" ht="12.75" hidden="1"/>
    <row r="185" s="11" customFormat="1" ht="12.75" hidden="1"/>
    <row r="186" s="11" customFormat="1" ht="12.75" hidden="1"/>
    <row r="187" s="11" customFormat="1" ht="12.75" hidden="1"/>
    <row r="188" s="11" customFormat="1" ht="12.75" hidden="1"/>
    <row r="189" s="11" customFormat="1" ht="12.75" hidden="1"/>
    <row r="190" s="11" customFormat="1" ht="12.75" hidden="1"/>
    <row r="191" s="11" customFormat="1" ht="12.75" hidden="1"/>
    <row r="192" s="11" customFormat="1" ht="12.75" hidden="1"/>
    <row r="193" s="11" customFormat="1" ht="12.75" hidden="1"/>
    <row r="194" s="11" customFormat="1" ht="12.75" hidden="1"/>
    <row r="195" s="11" customFormat="1" ht="12.75" hidden="1"/>
    <row r="196" s="11" customFormat="1" ht="12.75" hidden="1"/>
    <row r="197" s="11" customFormat="1" ht="12.75" hidden="1"/>
    <row r="198" s="11" customFormat="1" ht="12.75" hidden="1"/>
    <row r="199" s="11" customFormat="1" ht="12.75" hidden="1"/>
    <row r="200" s="11" customFormat="1" ht="12.75" hidden="1"/>
    <row r="201" s="11" customFormat="1" ht="12.75" hidden="1"/>
    <row r="202" s="11" customFormat="1" ht="12.75" hidden="1"/>
    <row r="203" s="11" customFormat="1" ht="12.75" hidden="1"/>
    <row r="204" s="11" customFormat="1" ht="12.75" hidden="1"/>
    <row r="205" s="11" customFormat="1" ht="12.75" hidden="1"/>
    <row r="206" s="11" customFormat="1" ht="12.75" hidden="1"/>
    <row r="207" s="11" customFormat="1" ht="12.75" hidden="1"/>
    <row r="208" s="11" customFormat="1" ht="12.75" hidden="1"/>
    <row r="209" s="11" customFormat="1" ht="12.75" hidden="1"/>
    <row r="210" s="11" customFormat="1" ht="12.75" hidden="1"/>
    <row r="211" s="11" customFormat="1" ht="12.75" hidden="1"/>
    <row r="212" s="11" customFormat="1" ht="12.75" hidden="1"/>
    <row r="213" s="11" customFormat="1" ht="12.75" hidden="1"/>
    <row r="214" s="11" customFormat="1" ht="12.75" hidden="1"/>
    <row r="215" s="11" customFormat="1" ht="12.75" hidden="1"/>
    <row r="216" s="11" customFormat="1" ht="12.75" hidden="1"/>
    <row r="217" s="11" customFormat="1" ht="12.75" hidden="1"/>
    <row r="218" s="11" customFormat="1" ht="12.75" hidden="1"/>
    <row r="219" s="11" customFormat="1" ht="12.75" hidden="1"/>
    <row r="220" s="11" customFormat="1" ht="12.75" hidden="1"/>
    <row r="221" s="11" customFormat="1" ht="12.75" hidden="1"/>
    <row r="222" s="11" customFormat="1" ht="12.75" hidden="1"/>
    <row r="223" s="11" customFormat="1" ht="12.75" hidden="1"/>
    <row r="224" s="11" customFormat="1" ht="12.75" hidden="1"/>
    <row r="225" s="11" customFormat="1" ht="12.75" hidden="1"/>
    <row r="226" s="11" customFormat="1" ht="12.75" hidden="1"/>
    <row r="227" s="11" customFormat="1" ht="12.75" hidden="1"/>
    <row r="228" s="11" customFormat="1" ht="12.75" hidden="1"/>
    <row r="229" s="11" customFormat="1" ht="12.75" hidden="1"/>
    <row r="230" s="11" customFormat="1" ht="12.75" hidden="1"/>
    <row r="231" s="11" customFormat="1" ht="12.75" hidden="1"/>
    <row r="232" s="11" customFormat="1" ht="12.75" hidden="1"/>
    <row r="233" s="11" customFormat="1" ht="12.75" hidden="1"/>
    <row r="234" s="11" customFormat="1" ht="12.75" hidden="1"/>
    <row r="235" s="11" customFormat="1" ht="12.75" hidden="1"/>
    <row r="236" s="11" customFormat="1" ht="12.75" hidden="1"/>
    <row r="237" s="11" customFormat="1" ht="12.75" hidden="1"/>
    <row r="238" s="11" customFormat="1" ht="12.75" hidden="1"/>
    <row r="239" s="11" customFormat="1" ht="12.75" hidden="1"/>
    <row r="240" s="11" customFormat="1" ht="12.75" hidden="1"/>
    <row r="241" s="11" customFormat="1" ht="12.75" hidden="1"/>
    <row r="242" s="11" customFormat="1" ht="12.75" hidden="1"/>
    <row r="243" s="11" customFormat="1" ht="12.75" hidden="1"/>
    <row r="244" s="11" customFormat="1" ht="12.75" hidden="1"/>
    <row r="245" s="11" customFormat="1" ht="12.75" hidden="1"/>
    <row r="246" s="11" customFormat="1" ht="12.75" hidden="1"/>
    <row r="247" s="11" customFormat="1" ht="12.75" hidden="1"/>
    <row r="248" s="11" customFormat="1" ht="12.75" hidden="1"/>
    <row r="249" s="11" customFormat="1" ht="12.75" hidden="1"/>
    <row r="250" s="11" customFormat="1" ht="12.75" hidden="1"/>
    <row r="251" s="11" customFormat="1" ht="12.75" hidden="1"/>
    <row r="252" s="11" customFormat="1" ht="12.75" hidden="1"/>
    <row r="253" s="11" customFormat="1" ht="12.75" hidden="1"/>
    <row r="254" s="11" customFormat="1" ht="12.75" hidden="1"/>
    <row r="255" s="11" customFormat="1" ht="12.75" hidden="1"/>
    <row r="256" s="11" customFormat="1" ht="12.75" hidden="1"/>
    <row r="257" s="11" customFormat="1" ht="12.75" hidden="1"/>
    <row r="258" s="11" customFormat="1" ht="12.75" hidden="1"/>
    <row r="259" s="11" customFormat="1" ht="12.75" hidden="1"/>
    <row r="260" s="11" customFormat="1" ht="12.75" hidden="1"/>
    <row r="261" s="11" customFormat="1" ht="12.75" hidden="1"/>
    <row r="262" s="11" customFormat="1" ht="12.75" hidden="1"/>
    <row r="263" s="11" customFormat="1" ht="12.75" hidden="1"/>
    <row r="264" s="11" customFormat="1" ht="12.75" hidden="1"/>
    <row r="265" s="11" customFormat="1" ht="12.75" hidden="1"/>
    <row r="266" s="11" customFormat="1" ht="12.75" hidden="1"/>
    <row r="267" s="11" customFormat="1" ht="12.75" hidden="1"/>
    <row r="268" s="11" customFormat="1" ht="12.75" hidden="1"/>
    <row r="269" s="11" customFormat="1" ht="12.75" hidden="1"/>
    <row r="270" s="11" customFormat="1" ht="12.75" hidden="1"/>
    <row r="271" s="11" customFormat="1" ht="12.75" hidden="1"/>
    <row r="272" s="11" customFormat="1" ht="12.75" hidden="1"/>
    <row r="273" s="11" customFormat="1" ht="12.75" hidden="1"/>
    <row r="274" s="11" customFormat="1" ht="12.75" hidden="1"/>
    <row r="275" s="11" customFormat="1" ht="12.75" hidden="1"/>
    <row r="276" s="11" customFormat="1" ht="12.75" hidden="1"/>
    <row r="277" s="11" customFormat="1" ht="12.75" hidden="1"/>
    <row r="278" s="11" customFormat="1" ht="12.75" hidden="1"/>
    <row r="279" s="11" customFormat="1" ht="12.75" hidden="1"/>
    <row r="280" s="11" customFormat="1" ht="12.75" hidden="1"/>
    <row r="281" s="11" customFormat="1" ht="12.75" hidden="1"/>
    <row r="282" s="11" customFormat="1" ht="12.75" hidden="1"/>
    <row r="283" s="11" customFormat="1" ht="12.75" hidden="1"/>
    <row r="284" s="11" customFormat="1" ht="12.75" hidden="1"/>
    <row r="285" s="11" customFormat="1" ht="12.75" hidden="1"/>
    <row r="286" s="11" customFormat="1" ht="12.75" hidden="1"/>
    <row r="287" s="11" customFormat="1" ht="12.75" hidden="1"/>
    <row r="288" s="11" customFormat="1" ht="12.75" hidden="1"/>
    <row r="289" s="11" customFormat="1" ht="12.75" hidden="1"/>
    <row r="290" s="11" customFormat="1" ht="12.75" hidden="1"/>
    <row r="291" s="11" customFormat="1" ht="12.75" hidden="1"/>
    <row r="292" s="11" customFormat="1" ht="12.75" hidden="1"/>
    <row r="293" s="11" customFormat="1" ht="12.75" hidden="1"/>
    <row r="294" s="11" customFormat="1" ht="12.75" hidden="1"/>
    <row r="295" s="11" customFormat="1" ht="12.75" hidden="1"/>
    <row r="296" s="11" customFormat="1" ht="12.75" hidden="1"/>
    <row r="297" s="11" customFormat="1" ht="12.75" hidden="1"/>
    <row r="298" s="11" customFormat="1" ht="12.75" hidden="1"/>
    <row r="299" s="11" customFormat="1" ht="12.75" hidden="1"/>
    <row r="300" s="11" customFormat="1" ht="12.75" hidden="1"/>
    <row r="301" s="11" customFormat="1" ht="12.75" hidden="1"/>
    <row r="302" s="11" customFormat="1" ht="12.75" hidden="1"/>
    <row r="303" s="11" customFormat="1" ht="12.75" hidden="1"/>
    <row r="304" s="11" customFormat="1" ht="12.75" hidden="1"/>
    <row r="305" s="11" customFormat="1" ht="12.75" hidden="1"/>
    <row r="306" s="11" customFormat="1" ht="12.75" hidden="1"/>
    <row r="307" s="11" customFormat="1" ht="12.75" hidden="1"/>
    <row r="308" s="11" customFormat="1" ht="12.75" hidden="1"/>
    <row r="309" s="11" customFormat="1" ht="12.75" hidden="1"/>
    <row r="310" s="11" customFormat="1" ht="12.75" hidden="1"/>
    <row r="311" s="11" customFormat="1" ht="12.75" hidden="1"/>
    <row r="312" s="11" customFormat="1" ht="12.75" hidden="1"/>
    <row r="313" s="11" customFormat="1" ht="12.75" hidden="1"/>
    <row r="314" s="11" customFormat="1" ht="12.75" hidden="1"/>
    <row r="315" s="11" customFormat="1" ht="12.75" hidden="1"/>
    <row r="316" s="11" customFormat="1" ht="12.75" hidden="1"/>
    <row r="317" s="11" customFormat="1" ht="12.75" hidden="1"/>
    <row r="318" s="11" customFormat="1" ht="12.75" hidden="1"/>
    <row r="319" s="11" customFormat="1" ht="12.75" hidden="1"/>
    <row r="320" s="11" customFormat="1" ht="12.75" hidden="1"/>
    <row r="321" s="11" customFormat="1" ht="12.75" hidden="1"/>
    <row r="322" s="11" customFormat="1" ht="12.75" hidden="1"/>
    <row r="323" s="11" customFormat="1" ht="12.75" hidden="1"/>
    <row r="324" s="11" customFormat="1" ht="12.75" hidden="1"/>
    <row r="325" s="11" customFormat="1" ht="12.75" hidden="1"/>
    <row r="326" s="11" customFormat="1" ht="12.75" hidden="1"/>
    <row r="327" s="11" customFormat="1" ht="12.75" hidden="1"/>
    <row r="328" s="11" customFormat="1" ht="12.75" hidden="1"/>
    <row r="329" s="11" customFormat="1" ht="12.75" hidden="1"/>
    <row r="330" s="11" customFormat="1" ht="12.75" hidden="1"/>
    <row r="331" s="11" customFormat="1" ht="12.75" hidden="1"/>
    <row r="332" s="11" customFormat="1" ht="12.75" hidden="1"/>
    <row r="333" s="11" customFormat="1" ht="12.75" hidden="1"/>
    <row r="334" s="11" customFormat="1" ht="12.75" hidden="1"/>
    <row r="335" s="11" customFormat="1" ht="12.75" hidden="1"/>
    <row r="336" s="11" customFormat="1" ht="12.75" hidden="1"/>
    <row r="337" s="11" customFormat="1" ht="12.75" hidden="1"/>
    <row r="338" s="11" customFormat="1" ht="12.75" hidden="1"/>
    <row r="339" s="11" customFormat="1" ht="12.75" hidden="1"/>
    <row r="340" s="11" customFormat="1" ht="12.75" hidden="1"/>
    <row r="341" s="11" customFormat="1" ht="12.75" hidden="1"/>
    <row r="342" s="11" customFormat="1" ht="12.75" hidden="1"/>
    <row r="343" s="11" customFormat="1" ht="12.75" hidden="1"/>
    <row r="344" s="11" customFormat="1" ht="12.75" hidden="1"/>
    <row r="345" s="11" customFormat="1" ht="12.75" hidden="1"/>
    <row r="346" s="11" customFormat="1" ht="12.75" hidden="1"/>
    <row r="347" s="11" customFormat="1" ht="12.75" hidden="1"/>
    <row r="348" s="11" customFormat="1" ht="12.75" hidden="1"/>
    <row r="349" s="11" customFormat="1" ht="12.75" hidden="1"/>
    <row r="350" s="11" customFormat="1" ht="12.75" hidden="1"/>
    <row r="351" s="11" customFormat="1" ht="12.75" hidden="1"/>
    <row r="352" s="11" customFormat="1" ht="12.75" hidden="1"/>
    <row r="353" s="11" customFormat="1" ht="12.75" hidden="1"/>
    <row r="354" s="11" customFormat="1" ht="12.75" hidden="1"/>
    <row r="355" s="11" customFormat="1" ht="12.75" hidden="1"/>
    <row r="356" s="11" customFormat="1" ht="12.75" hidden="1"/>
    <row r="357" s="11" customFormat="1" ht="12.75" hidden="1"/>
    <row r="358" s="11" customFormat="1" ht="12.75" hidden="1"/>
    <row r="359" s="11" customFormat="1" ht="12.75" hidden="1"/>
    <row r="360" s="11" customFormat="1" ht="12.75" hidden="1"/>
    <row r="361" s="11" customFormat="1" ht="12.75" hidden="1"/>
    <row r="362" s="11" customFormat="1" ht="12.75" hidden="1"/>
    <row r="363" s="11" customFormat="1" ht="12.75" hidden="1"/>
    <row r="364" s="11" customFormat="1" ht="12.75" hidden="1"/>
    <row r="365" s="11" customFormat="1" ht="12.75" hidden="1"/>
    <row r="366" s="11" customFormat="1" ht="12.75" hidden="1"/>
    <row r="367" s="11" customFormat="1" ht="12.75" hidden="1"/>
    <row r="368" s="11" customFormat="1" ht="12.75" hidden="1"/>
    <row r="369" s="11" customFormat="1" ht="12.75" hidden="1"/>
    <row r="370" s="11" customFormat="1" ht="12.75" hidden="1"/>
    <row r="371" s="11" customFormat="1" ht="12.75" hidden="1"/>
    <row r="372" s="11" customFormat="1" ht="12.75" hidden="1"/>
    <row r="373" s="11" customFormat="1" ht="12.75" hidden="1"/>
    <row r="374" s="11" customFormat="1" ht="12.75" hidden="1"/>
    <row r="375" s="11" customFormat="1" ht="12.75" hidden="1"/>
    <row r="376" s="11" customFormat="1" ht="12.75" hidden="1"/>
    <row r="377" s="11" customFormat="1" ht="12.75" hidden="1"/>
    <row r="378" s="11" customFormat="1" ht="12.75" hidden="1"/>
    <row r="379" s="11" customFormat="1" ht="12.75" hidden="1"/>
    <row r="380" s="11" customFormat="1" ht="12.75" hidden="1"/>
    <row r="381" s="11" customFormat="1" ht="12.75" hidden="1"/>
    <row r="382" s="11" customFormat="1" ht="12.75" hidden="1"/>
    <row r="383" s="11" customFormat="1" ht="12.75" hidden="1"/>
    <row r="384" s="11" customFormat="1" ht="12.75" hidden="1"/>
    <row r="385" s="11" customFormat="1" ht="12.75" hidden="1"/>
    <row r="386" s="11" customFormat="1" ht="12.75" hidden="1"/>
    <row r="387" s="11" customFormat="1" ht="12.75" hidden="1"/>
    <row r="388" s="11" customFormat="1" ht="12.75" hidden="1"/>
    <row r="389" s="11" customFormat="1" ht="12.75" hidden="1"/>
    <row r="390" s="11" customFormat="1" ht="12.75" hidden="1"/>
    <row r="391" s="11" customFormat="1" ht="12.75" hidden="1"/>
    <row r="392" s="11" customFormat="1" ht="12.75" hidden="1"/>
    <row r="393" s="11" customFormat="1" ht="12.75" hidden="1"/>
    <row r="394" s="11" customFormat="1" ht="12.75" hidden="1"/>
    <row r="395" s="11" customFormat="1" ht="12.75" hidden="1"/>
    <row r="396" s="11" customFormat="1" ht="12.75" hidden="1"/>
    <row r="397" s="11" customFormat="1" ht="12.75" hidden="1"/>
    <row r="398" s="11" customFormat="1" ht="12.75" hidden="1"/>
    <row r="399" s="11" customFormat="1" ht="12.75" hidden="1"/>
    <row r="400" s="11" customFormat="1" ht="12.75" hidden="1"/>
    <row r="401" s="11" customFormat="1" ht="12.75" hidden="1"/>
    <row r="402" s="11" customFormat="1" ht="12.75" hidden="1"/>
    <row r="403" s="11" customFormat="1" ht="12.75" hidden="1"/>
    <row r="404" s="11" customFormat="1" ht="12.75" hidden="1"/>
    <row r="405" s="11" customFormat="1" ht="12.75" hidden="1"/>
    <row r="406" s="11" customFormat="1" ht="12.75" hidden="1"/>
    <row r="407" s="11" customFormat="1" ht="12.75" hidden="1"/>
    <row r="408" s="11" customFormat="1" ht="12.75" hidden="1"/>
    <row r="409" s="11" customFormat="1" ht="12.75" hidden="1"/>
    <row r="410" s="11" customFormat="1" ht="12.75" hidden="1"/>
    <row r="411" s="11" customFormat="1" ht="12.75" hidden="1"/>
    <row r="412" s="11" customFormat="1" ht="12.75" hidden="1"/>
    <row r="413" s="11" customFormat="1" ht="12.75" hidden="1"/>
    <row r="414" s="11" customFormat="1" ht="12.75" hidden="1"/>
    <row r="415" s="11" customFormat="1" ht="12.75" hidden="1"/>
    <row r="416" s="11" customFormat="1" ht="12.75" hidden="1"/>
    <row r="417" s="11" customFormat="1" ht="12.75" hidden="1"/>
    <row r="418" s="11" customFormat="1" ht="12.75" hidden="1"/>
    <row r="419" s="11" customFormat="1" ht="12.75" hidden="1"/>
    <row r="420" s="11" customFormat="1" ht="12.75" hidden="1"/>
    <row r="421" s="11" customFormat="1" ht="12.75" hidden="1"/>
    <row r="422" s="11" customFormat="1" ht="12.75" hidden="1"/>
    <row r="423" s="11" customFormat="1" ht="12.75" hidden="1"/>
    <row r="424" s="11" customFormat="1" ht="12.75" hidden="1"/>
    <row r="425" s="11" customFormat="1" ht="12.75" hidden="1"/>
    <row r="426" s="11" customFormat="1" ht="12.75" hidden="1"/>
    <row r="427" s="11" customFormat="1" ht="12.75" hidden="1"/>
    <row r="428" s="11" customFormat="1" ht="12.75" hidden="1"/>
    <row r="429" s="11" customFormat="1" ht="12.75" hidden="1"/>
    <row r="430" s="11" customFormat="1" ht="12.75" hidden="1"/>
    <row r="431" s="11" customFormat="1" ht="12.75" hidden="1"/>
    <row r="432" s="11" customFormat="1" ht="12.75" hidden="1"/>
    <row r="433" s="11" customFormat="1" ht="12.75" hidden="1"/>
    <row r="434" s="11" customFormat="1" ht="12.75" hidden="1"/>
    <row r="435" s="11" customFormat="1" ht="12.75" hidden="1"/>
    <row r="436" s="11" customFormat="1" ht="12.75" hidden="1"/>
    <row r="437" s="11" customFormat="1" ht="12.75" hidden="1"/>
    <row r="438" s="11" customFormat="1" ht="12.75" hidden="1"/>
    <row r="439" s="11" customFormat="1" ht="12.75" hidden="1"/>
    <row r="440" s="11" customFormat="1" ht="12.75" hidden="1"/>
    <row r="441" s="11" customFormat="1" ht="12.75" hidden="1"/>
    <row r="442" s="11" customFormat="1" ht="12.75" hidden="1"/>
    <row r="443" s="11" customFormat="1" ht="12.75" hidden="1"/>
    <row r="444" s="11" customFormat="1" ht="12.75" hidden="1"/>
    <row r="445" s="11" customFormat="1" ht="12.75" hidden="1"/>
    <row r="446" s="11" customFormat="1" ht="12.75" hidden="1"/>
    <row r="447" s="11" customFormat="1" ht="12.75" hidden="1"/>
    <row r="448" s="11" customFormat="1" ht="12.75" hidden="1"/>
    <row r="449" s="11" customFormat="1" ht="12.75" hidden="1"/>
    <row r="450" s="11" customFormat="1" ht="12.75" hidden="1"/>
    <row r="451" s="11" customFormat="1" ht="12.75" hidden="1"/>
    <row r="452" s="11" customFormat="1" ht="12.75" hidden="1"/>
    <row r="453" s="11" customFormat="1" ht="12.75" hidden="1"/>
    <row r="454" s="11" customFormat="1" ht="12.75" hidden="1"/>
    <row r="455" s="11" customFormat="1" ht="12.75" hidden="1"/>
    <row r="456" s="11" customFormat="1" ht="12.75" hidden="1"/>
    <row r="457" s="11" customFormat="1" ht="12.75" hidden="1"/>
    <row r="458" s="11" customFormat="1" ht="12.75" hidden="1"/>
    <row r="459" s="11" customFormat="1" ht="12.75" hidden="1"/>
    <row r="460" s="11" customFormat="1" ht="12.75" hidden="1"/>
    <row r="461" s="11" customFormat="1" ht="12.75" hidden="1"/>
    <row r="462" s="11" customFormat="1" ht="12.75" hidden="1"/>
    <row r="463" s="11" customFormat="1" ht="12.75" hidden="1"/>
    <row r="464" s="11" customFormat="1" ht="12.75" hidden="1"/>
    <row r="465" s="11" customFormat="1" ht="12.75" hidden="1"/>
    <row r="466" s="11" customFormat="1" ht="12.75" hidden="1"/>
    <row r="467" s="11" customFormat="1" ht="12.75" hidden="1"/>
    <row r="468" s="11" customFormat="1" ht="12.75" hidden="1"/>
    <row r="469" s="11" customFormat="1" ht="12.75" hidden="1"/>
    <row r="470" s="11" customFormat="1" ht="12.75" hidden="1"/>
    <row r="471" s="11" customFormat="1" ht="12.75" hidden="1"/>
    <row r="472" s="11" customFormat="1" ht="12.75" hidden="1"/>
    <row r="473" s="11" customFormat="1" ht="12.75" hidden="1"/>
    <row r="474" s="11" customFormat="1" ht="12.75" hidden="1"/>
    <row r="475" s="11" customFormat="1" ht="12.75" hidden="1"/>
    <row r="476" s="11" customFormat="1" ht="12.75" hidden="1"/>
    <row r="477" s="11" customFormat="1" ht="12.75" hidden="1"/>
    <row r="478" s="11" customFormat="1" ht="12.75" hidden="1"/>
    <row r="479" s="11" customFormat="1" ht="12.75" hidden="1"/>
    <row r="480" s="11" customFormat="1" ht="12.75" hidden="1"/>
    <row r="481" s="11" customFormat="1" ht="12.75" hidden="1"/>
    <row r="482" s="11" customFormat="1" ht="12.75" hidden="1"/>
    <row r="483" s="11" customFormat="1" ht="12.75" hidden="1"/>
    <row r="484" s="11" customFormat="1" ht="12.75" hidden="1"/>
    <row r="485" s="11" customFormat="1" ht="12.75" hidden="1"/>
    <row r="486" s="11" customFormat="1" ht="12.75" hidden="1"/>
    <row r="487" s="11" customFormat="1" ht="12.75" hidden="1"/>
    <row r="488" s="11" customFormat="1" ht="12.75" hidden="1"/>
    <row r="489" s="11" customFormat="1" ht="12.75" hidden="1"/>
    <row r="490" s="11" customFormat="1" ht="12.75" hidden="1"/>
    <row r="491" s="11" customFormat="1" ht="12.75" hidden="1"/>
    <row r="492" s="11" customFormat="1" ht="12.75" hidden="1"/>
    <row r="493" s="11" customFormat="1" ht="12.75" hidden="1"/>
    <row r="494" s="11" customFormat="1" ht="12.75" hidden="1"/>
    <row r="495" s="11" customFormat="1" ht="12.75" hidden="1"/>
    <row r="496" s="11" customFormat="1" ht="12.75" hidden="1"/>
    <row r="497" s="11" customFormat="1" ht="12.75" hidden="1"/>
    <row r="498" s="11" customFormat="1" ht="12.75" hidden="1"/>
    <row r="499" s="11" customFormat="1" ht="12.75" hidden="1"/>
    <row r="500" s="11" customFormat="1" ht="12.75" hidden="1"/>
    <row r="501" s="11" customFormat="1" ht="12.75" hidden="1"/>
    <row r="502" s="11" customFormat="1" ht="12.75" hidden="1"/>
    <row r="503" s="11" customFormat="1" ht="12.75" hidden="1"/>
    <row r="504" s="11" customFormat="1" ht="12.75" hidden="1"/>
    <row r="505" s="11" customFormat="1" ht="12.75" hidden="1"/>
    <row r="506" s="11" customFormat="1" ht="12.75" hidden="1"/>
    <row r="507" s="11" customFormat="1" ht="12.75" hidden="1"/>
    <row r="508" s="11" customFormat="1" ht="12.75" hidden="1"/>
    <row r="509" s="11" customFormat="1" ht="12.75" hidden="1"/>
    <row r="510" s="11" customFormat="1" ht="12.75" hidden="1"/>
    <row r="511" s="11" customFormat="1" ht="12.75" hidden="1"/>
    <row r="512" s="11" customFormat="1" ht="12.75" hidden="1"/>
    <row r="513" s="11" customFormat="1" ht="12.75" hidden="1"/>
    <row r="514" s="11" customFormat="1" ht="12.75" hidden="1"/>
    <row r="515" s="11" customFormat="1" ht="12.75" hidden="1"/>
    <row r="516" s="11" customFormat="1" ht="12.75" hidden="1"/>
    <row r="517" s="11" customFormat="1" ht="12.75" hidden="1"/>
    <row r="518" s="11" customFormat="1" ht="12.75" hidden="1"/>
    <row r="519" s="11" customFormat="1" ht="12.75" hidden="1"/>
    <row r="520" s="11" customFormat="1" ht="12.75" hidden="1"/>
    <row r="521" s="11" customFormat="1" ht="12.75" hidden="1"/>
    <row r="522" s="11" customFormat="1" ht="12.75" hidden="1"/>
    <row r="523" s="11" customFormat="1" ht="12.75" hidden="1"/>
    <row r="524" s="11" customFormat="1" ht="12.75" hidden="1"/>
    <row r="525" s="11" customFormat="1" ht="12.75" hidden="1"/>
    <row r="526" s="11" customFormat="1" ht="12.75" hidden="1"/>
    <row r="527" s="11" customFormat="1" ht="12.75" hidden="1"/>
    <row r="528" s="11" customFormat="1" ht="12.75" hidden="1"/>
    <row r="529" s="11" customFormat="1" ht="12.75" hidden="1"/>
    <row r="530" s="11" customFormat="1" ht="12.75" hidden="1"/>
    <row r="531" s="11" customFormat="1" ht="12.75" hidden="1"/>
    <row r="532" s="11" customFormat="1" ht="12.75" hidden="1"/>
    <row r="533" s="11" customFormat="1" ht="12.75" hidden="1"/>
    <row r="534" s="11" customFormat="1" ht="12.75" hidden="1"/>
    <row r="535" s="11" customFormat="1" ht="12.75" hidden="1"/>
    <row r="536" s="11" customFormat="1" ht="12.75" hidden="1"/>
    <row r="537" s="11" customFormat="1" ht="12.75" hidden="1"/>
    <row r="538" s="11" customFormat="1" ht="12.75" hidden="1"/>
    <row r="539" s="11" customFormat="1" ht="12.75" hidden="1"/>
    <row r="540" s="11" customFormat="1" ht="12.75" hidden="1"/>
    <row r="541" s="11" customFormat="1" ht="12.75" hidden="1"/>
    <row r="542" s="11" customFormat="1" ht="12.75" hidden="1"/>
    <row r="543" s="11" customFormat="1" ht="12.75" hidden="1"/>
    <row r="544" s="11" customFormat="1" ht="12.75" hidden="1"/>
    <row r="545" s="11" customFormat="1" ht="12.75" hidden="1"/>
    <row r="546" s="11" customFormat="1" ht="12.75" hidden="1"/>
    <row r="547" s="11" customFormat="1" ht="12.75" hidden="1"/>
    <row r="548" s="11" customFormat="1" ht="12.75" hidden="1"/>
    <row r="549" s="11" customFormat="1" ht="12.75" hidden="1"/>
    <row r="550" s="11" customFormat="1" ht="12.75" hidden="1"/>
    <row r="551" s="11" customFormat="1" ht="12.75" hidden="1"/>
    <row r="552" s="11" customFormat="1" ht="12.75" hidden="1"/>
    <row r="553" s="11" customFormat="1" ht="12.75" hidden="1"/>
    <row r="554" s="11" customFormat="1" ht="12.75" hidden="1"/>
    <row r="555" s="11" customFormat="1" ht="12.75" hidden="1"/>
    <row r="556" s="11" customFormat="1" ht="12.75" hidden="1"/>
    <row r="557" s="11" customFormat="1" ht="12.75" hidden="1"/>
    <row r="558" s="11" customFormat="1" ht="12.75" hidden="1"/>
    <row r="559" s="11" customFormat="1" ht="12.75" hidden="1"/>
    <row r="560" s="11" customFormat="1" ht="12.75" hidden="1"/>
    <row r="561" s="11" customFormat="1" ht="12.75" hidden="1"/>
    <row r="562" s="11" customFormat="1" ht="12.75" hidden="1"/>
    <row r="563" s="11" customFormat="1" ht="12.75" hidden="1"/>
    <row r="564" s="11" customFormat="1" ht="12.75" hidden="1"/>
    <row r="565" s="11" customFormat="1" ht="12.75" hidden="1"/>
    <row r="566" s="11" customFormat="1" ht="12.75" hidden="1"/>
    <row r="567" s="11" customFormat="1" ht="12.75" hidden="1"/>
    <row r="568" s="11" customFormat="1" ht="12.75" hidden="1"/>
    <row r="569" s="11" customFormat="1" ht="12.75" hidden="1"/>
    <row r="570" s="11" customFormat="1" ht="12.75" hidden="1"/>
    <row r="571" s="11" customFormat="1" ht="12.75" hidden="1"/>
    <row r="572" s="11" customFormat="1" ht="12.75" hidden="1"/>
    <row r="573" s="11" customFormat="1" ht="12.75" hidden="1"/>
    <row r="574" s="11" customFormat="1" ht="12.75" hidden="1"/>
    <row r="575" s="11" customFormat="1" ht="12.75" hidden="1"/>
    <row r="576" s="11" customFormat="1" ht="12.75" hidden="1"/>
    <row r="577" s="11" customFormat="1" ht="12.75" hidden="1"/>
    <row r="578" s="11" customFormat="1" ht="12.75" hidden="1"/>
    <row r="579" s="11" customFormat="1" ht="12.75" hidden="1"/>
    <row r="580" s="11" customFormat="1" ht="12.75" hidden="1"/>
    <row r="581" s="11" customFormat="1" ht="12.75" hidden="1"/>
    <row r="582" s="11" customFormat="1" ht="12.75" hidden="1"/>
    <row r="583" s="11" customFormat="1" ht="12.75" hidden="1"/>
    <row r="584" s="11" customFormat="1" ht="12.75" hidden="1"/>
    <row r="585" s="11" customFormat="1" ht="12.75" hidden="1"/>
    <row r="586" s="11" customFormat="1" ht="12.75" hidden="1"/>
    <row r="587" s="11" customFormat="1" ht="12.75" hidden="1"/>
    <row r="588" s="11" customFormat="1" ht="12.75" hidden="1"/>
    <row r="589" s="11" customFormat="1" ht="12.75" hidden="1"/>
    <row r="590" s="11" customFormat="1" ht="12.75" hidden="1"/>
    <row r="591" s="11" customFormat="1" ht="12.75" hidden="1"/>
    <row r="592" s="11" customFormat="1" ht="12.75" hidden="1"/>
    <row r="593" s="11" customFormat="1" ht="12.75" hidden="1"/>
    <row r="594" s="11" customFormat="1" ht="12.75" hidden="1"/>
    <row r="595" s="11" customFormat="1" ht="12.75" hidden="1"/>
    <row r="596" s="11" customFormat="1" ht="12.75" hidden="1"/>
    <row r="597" s="11" customFormat="1" ht="12.75" hidden="1"/>
    <row r="598" s="11" customFormat="1" ht="12.75" hidden="1"/>
    <row r="599" s="11" customFormat="1" ht="12.75" hidden="1"/>
    <row r="600" s="11" customFormat="1" ht="12.75" hidden="1"/>
    <row r="601" s="11" customFormat="1" ht="12.75" hidden="1"/>
    <row r="602" s="11" customFormat="1" ht="12.75" hidden="1"/>
    <row r="603" s="11" customFormat="1" ht="12.75" hidden="1"/>
    <row r="604" s="11" customFormat="1" ht="12.75" hidden="1"/>
    <row r="605" s="11" customFormat="1" ht="12.75" hidden="1"/>
    <row r="606" s="11" customFormat="1" ht="12.75" hidden="1"/>
    <row r="607" s="11" customFormat="1" ht="12.75" hidden="1"/>
    <row r="608" s="11" customFormat="1" ht="12.75" hidden="1"/>
    <row r="609" s="11" customFormat="1" ht="12.75" hidden="1"/>
    <row r="610" s="11" customFormat="1" ht="12.75" hidden="1"/>
    <row r="611" s="11" customFormat="1" ht="12.75" hidden="1"/>
    <row r="612" s="11" customFormat="1" ht="12.75" hidden="1"/>
    <row r="613" s="11" customFormat="1" ht="12.75" hidden="1"/>
    <row r="614" s="11" customFormat="1" ht="12.75" hidden="1"/>
    <row r="615" s="11" customFormat="1" ht="12.75" hidden="1"/>
    <row r="616" s="11" customFormat="1" ht="12.75" hidden="1"/>
    <row r="617" s="11" customFormat="1" ht="12.75" hidden="1"/>
    <row r="618" s="11" customFormat="1" ht="12.75" hidden="1"/>
    <row r="619" s="11" customFormat="1" ht="12.75" hidden="1"/>
    <row r="620" s="11" customFormat="1" ht="12.75" hidden="1"/>
    <row r="621" s="11" customFormat="1" ht="12.75" hidden="1"/>
    <row r="622" s="11" customFormat="1" ht="12.75" hidden="1"/>
    <row r="623" s="11" customFormat="1" ht="12.75" hidden="1"/>
    <row r="624" s="11" customFormat="1" ht="12.75" hidden="1"/>
    <row r="625" s="11" customFormat="1" ht="12.75" hidden="1"/>
    <row r="626" s="11" customFormat="1" ht="12.75" hidden="1"/>
    <row r="627" s="11" customFormat="1" ht="12.75" hidden="1"/>
    <row r="628" s="11" customFormat="1" ht="12.75" hidden="1"/>
    <row r="629" s="11" customFormat="1" ht="12.75" hidden="1"/>
    <row r="630" s="11" customFormat="1" ht="12.75" hidden="1"/>
    <row r="631" s="11" customFormat="1" ht="12.75" hidden="1"/>
    <row r="632" s="11" customFormat="1" ht="12.75" hidden="1"/>
    <row r="633" s="11" customFormat="1" ht="12.75" hidden="1"/>
  </sheetData>
  <sheetProtection password="B13C" sheet="1" objects="1" scenarios="1"/>
  <mergeCells count="133">
    <mergeCell ref="E24:G24"/>
    <mergeCell ref="C19:D19"/>
    <mergeCell ref="E33:G33"/>
    <mergeCell ref="C21:D21"/>
    <mergeCell ref="E23:G23"/>
    <mergeCell ref="C23:D23"/>
    <mergeCell ref="G20:H20"/>
    <mergeCell ref="C28:D28"/>
    <mergeCell ref="C27:D27"/>
    <mergeCell ref="E20:F20"/>
    <mergeCell ref="C36:D36"/>
    <mergeCell ref="H38:J38"/>
    <mergeCell ref="H39:J39"/>
    <mergeCell ref="E39:G39"/>
    <mergeCell ref="C39:D39"/>
    <mergeCell ref="E41:G41"/>
    <mergeCell ref="C40:D40"/>
    <mergeCell ref="H40:J40"/>
    <mergeCell ref="C38:D38"/>
    <mergeCell ref="H36:J36"/>
    <mergeCell ref="I17:J17"/>
    <mergeCell ref="I12:J12"/>
    <mergeCell ref="C20:D20"/>
    <mergeCell ref="E25:G25"/>
    <mergeCell ref="C24:D24"/>
    <mergeCell ref="C25:D25"/>
    <mergeCell ref="C15:D15"/>
    <mergeCell ref="C16:D16"/>
    <mergeCell ref="C17:D17"/>
    <mergeCell ref="C18:D18"/>
    <mergeCell ref="G16:H16"/>
    <mergeCell ref="G17:H17"/>
    <mergeCell ref="F11:G11"/>
    <mergeCell ref="C5:D5"/>
    <mergeCell ref="C6:D6"/>
    <mergeCell ref="C7:D7"/>
    <mergeCell ref="C8:D8"/>
    <mergeCell ref="C13:D13"/>
    <mergeCell ref="C12:D12"/>
    <mergeCell ref="B2:C2"/>
    <mergeCell ref="D2:F2"/>
    <mergeCell ref="I4:J4"/>
    <mergeCell ref="F4:G4"/>
    <mergeCell ref="B3:J3"/>
    <mergeCell ref="B4:D4"/>
    <mergeCell ref="I5:J5"/>
    <mergeCell ref="F13:G13"/>
    <mergeCell ref="I13:J13"/>
    <mergeCell ref="I15:J15"/>
    <mergeCell ref="I16:J16"/>
    <mergeCell ref="B26:J26"/>
    <mergeCell ref="I11:J11"/>
    <mergeCell ref="C9:D9"/>
    <mergeCell ref="C10:D10"/>
    <mergeCell ref="C11:D11"/>
    <mergeCell ref="E32:G32"/>
    <mergeCell ref="H32:J32"/>
    <mergeCell ref="E28:G28"/>
    <mergeCell ref="F10:G10"/>
    <mergeCell ref="H24:J24"/>
    <mergeCell ref="I9:J9"/>
    <mergeCell ref="E27:G27"/>
    <mergeCell ref="F12:G12"/>
    <mergeCell ref="F9:G9"/>
    <mergeCell ref="I10:J10"/>
    <mergeCell ref="I18:J18"/>
    <mergeCell ref="I8:J8"/>
    <mergeCell ref="E35:G35"/>
    <mergeCell ref="E36:G36"/>
    <mergeCell ref="H34:J34"/>
    <mergeCell ref="H28:J28"/>
    <mergeCell ref="E34:G34"/>
    <mergeCell ref="H33:J33"/>
    <mergeCell ref="H29:J29"/>
    <mergeCell ref="E31:G31"/>
    <mergeCell ref="H25:J25"/>
    <mergeCell ref="I19:J19"/>
    <mergeCell ref="B1:J1"/>
    <mergeCell ref="B37:J37"/>
    <mergeCell ref="H2:J2"/>
    <mergeCell ref="F6:G6"/>
    <mergeCell ref="F8:G8"/>
    <mergeCell ref="F7:G7"/>
    <mergeCell ref="B14:J14"/>
    <mergeCell ref="G18:H18"/>
    <mergeCell ref="F5:G5"/>
    <mergeCell ref="E18:F18"/>
    <mergeCell ref="C32:D32"/>
    <mergeCell ref="C33:D33"/>
    <mergeCell ref="H27:J27"/>
    <mergeCell ref="B15:B16"/>
    <mergeCell ref="H23:J23"/>
    <mergeCell ref="B22:J22"/>
    <mergeCell ref="E15:F15"/>
    <mergeCell ref="E19:F19"/>
    <mergeCell ref="I21:J21"/>
    <mergeCell ref="E17:F17"/>
    <mergeCell ref="G15:H15"/>
    <mergeCell ref="E21:F21"/>
    <mergeCell ref="I6:J6"/>
    <mergeCell ref="I7:J7"/>
    <mergeCell ref="I20:J20"/>
    <mergeCell ref="G21:H21"/>
    <mergeCell ref="G19:H19"/>
    <mergeCell ref="E16:F16"/>
    <mergeCell ref="B47:J47"/>
    <mergeCell ref="H46:J46"/>
    <mergeCell ref="H45:J45"/>
    <mergeCell ref="H44:J44"/>
    <mergeCell ref="H41:J41"/>
    <mergeCell ref="C46:D46"/>
    <mergeCell ref="C43:D43"/>
    <mergeCell ref="E46:G46"/>
    <mergeCell ref="E45:G45"/>
    <mergeCell ref="C45:D45"/>
    <mergeCell ref="E38:G38"/>
    <mergeCell ref="B30:J30"/>
    <mergeCell ref="C29:D29"/>
    <mergeCell ref="H35:J35"/>
    <mergeCell ref="H31:J31"/>
    <mergeCell ref="E40:G40"/>
    <mergeCell ref="C34:D34"/>
    <mergeCell ref="C35:D35"/>
    <mergeCell ref="C31:D31"/>
    <mergeCell ref="E29:G29"/>
    <mergeCell ref="C41:D41"/>
    <mergeCell ref="C42:D42"/>
    <mergeCell ref="E42:G42"/>
    <mergeCell ref="H42:J42"/>
    <mergeCell ref="E44:G44"/>
    <mergeCell ref="C44:D44"/>
    <mergeCell ref="E43:G43"/>
    <mergeCell ref="H43:J4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showZeros="0" zoomScalePageLayoutView="0" workbookViewId="0" topLeftCell="A7">
      <selection activeCell="B29" sqref="B29:M29"/>
    </sheetView>
  </sheetViews>
  <sheetFormatPr defaultColWidth="0" defaultRowHeight="12.75" zeroHeight="1"/>
  <cols>
    <col min="1" max="1" width="2.7109375" style="8" customWidth="1"/>
    <col min="2" max="2" width="11.140625" style="9" customWidth="1"/>
    <col min="3" max="3" width="26.57421875" style="9" customWidth="1"/>
    <col min="4" max="4" width="7.28125" style="9" customWidth="1"/>
    <col min="5" max="5" width="2.28125" style="9" customWidth="1"/>
    <col min="6" max="6" width="10.57421875" style="9" customWidth="1"/>
    <col min="7" max="7" width="5.140625" style="9" customWidth="1"/>
    <col min="8" max="8" width="2.28125" style="9" customWidth="1"/>
    <col min="9" max="9" width="10.00390625" style="9" customWidth="1"/>
    <col min="10" max="13" width="6.7109375" style="9" customWidth="1"/>
    <col min="14" max="14" width="2.7109375" style="8" customWidth="1"/>
    <col min="15" max="16384" width="9.140625" style="8" hidden="1" customWidth="1"/>
  </cols>
  <sheetData>
    <row r="1" spans="2:13" s="44" customFormat="1" ht="13.5">
      <c r="B1" s="557" t="s">
        <v>55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</row>
    <row r="2" spans="2:13" s="44" customFormat="1" ht="13.5" customHeight="1" thickBot="1">
      <c r="B2" s="559" t="s">
        <v>51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</row>
    <row r="3" spans="2:13" s="44" customFormat="1" ht="16.5" customHeight="1">
      <c r="B3" s="561" t="s">
        <v>65</v>
      </c>
      <c r="C3" s="395"/>
      <c r="D3" s="395"/>
      <c r="E3" s="395"/>
      <c r="F3" s="395"/>
      <c r="G3" s="395"/>
      <c r="H3" s="395"/>
      <c r="I3" s="395"/>
      <c r="J3" s="395"/>
      <c r="K3" s="388"/>
      <c r="L3" s="562"/>
      <c r="M3" s="89"/>
    </row>
    <row r="4" spans="2:13" s="44" customFormat="1" ht="16.5" customHeight="1">
      <c r="B4" s="547" t="s">
        <v>303</v>
      </c>
      <c r="C4" s="548"/>
      <c r="D4" s="548"/>
      <c r="E4" s="548"/>
      <c r="F4" s="548"/>
      <c r="G4" s="548"/>
      <c r="H4" s="548"/>
      <c r="I4" s="548"/>
      <c r="J4" s="548"/>
      <c r="K4" s="323"/>
      <c r="L4" s="377"/>
      <c r="M4" s="87"/>
    </row>
    <row r="5" spans="2:13" s="44" customFormat="1" ht="16.5" customHeight="1">
      <c r="B5" s="547" t="s">
        <v>304</v>
      </c>
      <c r="C5" s="548"/>
      <c r="D5" s="548"/>
      <c r="E5" s="548"/>
      <c r="F5" s="548"/>
      <c r="G5" s="548"/>
      <c r="H5" s="548"/>
      <c r="I5" s="548"/>
      <c r="J5" s="548"/>
      <c r="K5" s="323"/>
      <c r="L5" s="377"/>
      <c r="M5" s="87"/>
    </row>
    <row r="6" spans="2:13" s="44" customFormat="1" ht="16.5" customHeight="1">
      <c r="B6" s="547" t="s">
        <v>305</v>
      </c>
      <c r="C6" s="548"/>
      <c r="D6" s="548"/>
      <c r="E6" s="548"/>
      <c r="F6" s="548"/>
      <c r="G6" s="548"/>
      <c r="H6" s="548"/>
      <c r="I6" s="548"/>
      <c r="J6" s="548"/>
      <c r="K6" s="323"/>
      <c r="L6" s="377"/>
      <c r="M6" s="87"/>
    </row>
    <row r="7" spans="2:13" s="44" customFormat="1" ht="16.5" customHeight="1">
      <c r="B7" s="547" t="s">
        <v>156</v>
      </c>
      <c r="C7" s="548"/>
      <c r="D7" s="548"/>
      <c r="E7" s="548"/>
      <c r="F7" s="548"/>
      <c r="G7" s="548"/>
      <c r="H7" s="548"/>
      <c r="I7" s="548"/>
      <c r="J7" s="548"/>
      <c r="K7" s="323"/>
      <c r="L7" s="377"/>
      <c r="M7" s="87"/>
    </row>
    <row r="8" spans="2:13" s="44" customFormat="1" ht="16.5" customHeight="1">
      <c r="B8" s="547" t="s">
        <v>306</v>
      </c>
      <c r="C8" s="548"/>
      <c r="D8" s="548"/>
      <c r="E8" s="548"/>
      <c r="F8" s="548"/>
      <c r="G8" s="548"/>
      <c r="H8" s="548"/>
      <c r="I8" s="548"/>
      <c r="J8" s="548"/>
      <c r="K8" s="323"/>
      <c r="L8" s="377"/>
      <c r="M8" s="87"/>
    </row>
    <row r="9" spans="2:13" s="44" customFormat="1" ht="24" customHeight="1">
      <c r="B9" s="547" t="s">
        <v>307</v>
      </c>
      <c r="C9" s="548"/>
      <c r="D9" s="548"/>
      <c r="E9" s="548"/>
      <c r="F9" s="548"/>
      <c r="G9" s="548"/>
      <c r="H9" s="548"/>
      <c r="I9" s="548"/>
      <c r="J9" s="548"/>
      <c r="K9" s="323"/>
      <c r="L9" s="377"/>
      <c r="M9" s="87"/>
    </row>
    <row r="10" spans="2:13" s="44" customFormat="1" ht="16.5" customHeight="1">
      <c r="B10" s="547" t="s">
        <v>103</v>
      </c>
      <c r="C10" s="548"/>
      <c r="D10" s="548"/>
      <c r="E10" s="548"/>
      <c r="F10" s="548"/>
      <c r="G10" s="548"/>
      <c r="H10" s="548"/>
      <c r="I10" s="548"/>
      <c r="J10" s="548"/>
      <c r="K10" s="323"/>
      <c r="L10" s="377"/>
      <c r="M10" s="87"/>
    </row>
    <row r="11" spans="2:13" s="44" customFormat="1" ht="16.5" customHeight="1">
      <c r="B11" s="547" t="s">
        <v>93</v>
      </c>
      <c r="C11" s="548"/>
      <c r="D11" s="548"/>
      <c r="E11" s="548"/>
      <c r="F11" s="548"/>
      <c r="G11" s="548"/>
      <c r="H11" s="548"/>
      <c r="I11" s="548"/>
      <c r="J11" s="548"/>
      <c r="K11" s="323"/>
      <c r="L11" s="377"/>
      <c r="M11" s="87"/>
    </row>
    <row r="12" spans="2:13" s="44" customFormat="1" ht="16.5" customHeight="1">
      <c r="B12" s="547" t="s">
        <v>309</v>
      </c>
      <c r="C12" s="548"/>
      <c r="D12" s="548"/>
      <c r="E12" s="548"/>
      <c r="F12" s="548"/>
      <c r="G12" s="548"/>
      <c r="H12" s="548"/>
      <c r="I12" s="548"/>
      <c r="J12" s="548"/>
      <c r="K12" s="323"/>
      <c r="L12" s="377"/>
      <c r="M12" s="87"/>
    </row>
    <row r="13" spans="2:13" s="44" customFormat="1" ht="16.5" customHeight="1">
      <c r="B13" s="547" t="s">
        <v>308</v>
      </c>
      <c r="C13" s="548"/>
      <c r="D13" s="548"/>
      <c r="E13" s="548"/>
      <c r="F13" s="548"/>
      <c r="G13" s="548"/>
      <c r="H13" s="548"/>
      <c r="I13" s="548"/>
      <c r="J13" s="548"/>
      <c r="K13" s="323"/>
      <c r="L13" s="377"/>
      <c r="M13" s="87"/>
    </row>
    <row r="14" spans="2:13" s="44" customFormat="1" ht="16.5" customHeight="1">
      <c r="B14" s="547" t="s">
        <v>104</v>
      </c>
      <c r="C14" s="548"/>
      <c r="D14" s="548"/>
      <c r="E14" s="548"/>
      <c r="F14" s="548"/>
      <c r="G14" s="548"/>
      <c r="H14" s="548"/>
      <c r="I14" s="548"/>
      <c r="J14" s="548"/>
      <c r="K14" s="323"/>
      <c r="L14" s="377"/>
      <c r="M14" s="87"/>
    </row>
    <row r="15" spans="2:13" s="44" customFormat="1" ht="16.5" customHeight="1">
      <c r="B15" s="547" t="s">
        <v>69</v>
      </c>
      <c r="C15" s="548"/>
      <c r="D15" s="548"/>
      <c r="E15" s="548"/>
      <c r="F15" s="548"/>
      <c r="G15" s="548"/>
      <c r="H15" s="548"/>
      <c r="I15" s="548"/>
      <c r="J15" s="548"/>
      <c r="K15" s="323"/>
      <c r="L15" s="377"/>
      <c r="M15" s="87"/>
    </row>
    <row r="16" spans="2:13" s="44" customFormat="1" ht="16.5" customHeight="1" thickBot="1">
      <c r="B16" s="549" t="s">
        <v>70</v>
      </c>
      <c r="C16" s="550"/>
      <c r="D16" s="550"/>
      <c r="E16" s="550"/>
      <c r="F16" s="550"/>
      <c r="G16" s="550"/>
      <c r="H16" s="550"/>
      <c r="I16" s="550"/>
      <c r="J16" s="550"/>
      <c r="K16" s="415"/>
      <c r="L16" s="551"/>
      <c r="M16" s="88">
        <f>SUM(M4:M15)</f>
        <v>0</v>
      </c>
    </row>
    <row r="17" spans="2:13" s="44" customFormat="1" ht="9" customHeight="1" thickBot="1"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</row>
    <row r="18" spans="2:13" s="44" customFormat="1" ht="9" customHeight="1">
      <c r="B18" s="566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</row>
    <row r="19" spans="2:13" s="44" customFormat="1" ht="26.25" customHeight="1">
      <c r="B19" s="563" t="s">
        <v>310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</row>
    <row r="20" spans="2:13" s="44" customFormat="1" ht="9" customHeight="1" thickBot="1">
      <c r="B20" s="57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</row>
    <row r="21" spans="2:13" s="44" customFormat="1" ht="9.75" customHeight="1">
      <c r="B21" s="177" t="s">
        <v>311</v>
      </c>
      <c r="C21" s="170"/>
      <c r="D21" s="178" t="s">
        <v>312</v>
      </c>
      <c r="E21" s="170"/>
      <c r="F21" s="170"/>
      <c r="G21" s="170"/>
      <c r="H21" s="170"/>
      <c r="I21" s="170"/>
      <c r="J21" s="170"/>
      <c r="K21" s="170"/>
      <c r="L21" s="170"/>
      <c r="M21" s="171"/>
    </row>
    <row r="22" spans="2:13" s="44" customFormat="1" ht="15" customHeight="1">
      <c r="B22" s="179"/>
      <c r="C22" s="176"/>
      <c r="D22" s="570"/>
      <c r="E22" s="571"/>
      <c r="F22" s="176"/>
      <c r="G22" s="176"/>
      <c r="H22" s="176"/>
      <c r="I22" s="176"/>
      <c r="J22" s="176"/>
      <c r="K22" s="176"/>
      <c r="L22" s="176"/>
      <c r="M22" s="180"/>
    </row>
    <row r="23" spans="2:13" s="44" customFormat="1" ht="10.5" customHeight="1">
      <c r="B23" s="572" t="s">
        <v>313</v>
      </c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74"/>
    </row>
    <row r="24" spans="2:13" s="44" customFormat="1" ht="13.5" customHeight="1">
      <c r="B24" s="567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9"/>
    </row>
    <row r="25" spans="2:13" s="44" customFormat="1" ht="10.5" customHeight="1">
      <c r="B25" s="572" t="s">
        <v>314</v>
      </c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4"/>
    </row>
    <row r="26" spans="2:13" s="44" customFormat="1" ht="13.5" customHeight="1">
      <c r="B26" s="567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9"/>
    </row>
    <row r="27" spans="2:13" s="44" customFormat="1" ht="26.25" customHeight="1">
      <c r="B27" s="575" t="s">
        <v>322</v>
      </c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7"/>
    </row>
    <row r="28" spans="2:13" s="44" customFormat="1" ht="9.75" customHeight="1">
      <c r="B28" s="579" t="s">
        <v>323</v>
      </c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1"/>
    </row>
    <row r="29" spans="2:13" s="44" customFormat="1" ht="12.75">
      <c r="B29" s="582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4"/>
    </row>
    <row r="30" spans="2:13" s="44" customFormat="1" ht="9.75" customHeight="1">
      <c r="B30" s="181"/>
      <c r="C30" s="588" t="s">
        <v>315</v>
      </c>
      <c r="D30" s="588"/>
      <c r="E30" s="588"/>
      <c r="F30" s="588"/>
      <c r="G30" s="588"/>
      <c r="H30" s="588"/>
      <c r="I30" s="585" t="s">
        <v>321</v>
      </c>
      <c r="J30" s="586"/>
      <c r="K30" s="586"/>
      <c r="L30" s="586"/>
      <c r="M30" s="587"/>
    </row>
    <row r="31" spans="2:13" s="44" customFormat="1" ht="9.75" customHeight="1">
      <c r="B31" s="182" t="s">
        <v>280</v>
      </c>
      <c r="C31" s="589"/>
      <c r="D31" s="589"/>
      <c r="E31" s="589"/>
      <c r="F31" s="589"/>
      <c r="G31" s="589"/>
      <c r="H31" s="589"/>
      <c r="I31" s="586"/>
      <c r="J31" s="586"/>
      <c r="K31" s="586"/>
      <c r="L31" s="586"/>
      <c r="M31" s="587"/>
    </row>
    <row r="32" spans="2:13" s="44" customFormat="1" ht="12.75">
      <c r="B32" s="184"/>
      <c r="C32" s="589"/>
      <c r="D32" s="589"/>
      <c r="E32" s="589"/>
      <c r="F32" s="589"/>
      <c r="G32" s="589"/>
      <c r="H32" s="589"/>
      <c r="I32" s="591"/>
      <c r="J32" s="592"/>
      <c r="K32" s="592"/>
      <c r="L32" s="592"/>
      <c r="M32" s="593"/>
    </row>
    <row r="33" spans="2:13" s="44" customFormat="1" ht="9.75" customHeight="1" thickBot="1">
      <c r="B33" s="183"/>
      <c r="C33" s="590"/>
      <c r="D33" s="590"/>
      <c r="E33" s="590"/>
      <c r="F33" s="590"/>
      <c r="G33" s="590"/>
      <c r="H33" s="590"/>
      <c r="I33" s="594"/>
      <c r="J33" s="595"/>
      <c r="K33" s="595"/>
      <c r="L33" s="595"/>
      <c r="M33" s="596"/>
    </row>
    <row r="34" spans="2:13" s="44" customFormat="1" ht="9.75" customHeight="1">
      <c r="B34" s="566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</row>
    <row r="35" spans="2:13" s="44" customFormat="1" ht="15" customHeight="1">
      <c r="B35" s="331" t="s">
        <v>203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</row>
    <row r="36" spans="2:13" s="76" customFormat="1" ht="18" customHeight="1">
      <c r="B36" s="77" t="s">
        <v>316</v>
      </c>
      <c r="C36" s="77"/>
      <c r="D36" s="78"/>
      <c r="E36" s="79"/>
      <c r="F36" s="77" t="s">
        <v>317</v>
      </c>
      <c r="G36" s="77"/>
      <c r="H36" s="79"/>
      <c r="I36" s="77" t="s">
        <v>134</v>
      </c>
      <c r="J36" s="77"/>
      <c r="K36" s="80"/>
      <c r="L36" s="80"/>
      <c r="M36" s="80"/>
    </row>
    <row r="37" spans="2:13" s="76" customFormat="1" ht="6" customHeight="1">
      <c r="B37" s="54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</row>
    <row r="38" spans="2:13" s="76" customFormat="1" ht="18" customHeight="1">
      <c r="B38" s="77" t="s">
        <v>180</v>
      </c>
      <c r="C38" s="77"/>
      <c r="D38" s="77"/>
      <c r="E38" s="77"/>
      <c r="F38" s="521"/>
      <c r="G38" s="323"/>
      <c r="H38" s="377"/>
      <c r="I38" s="555" t="s">
        <v>91</v>
      </c>
      <c r="J38" s="556"/>
      <c r="K38" s="521"/>
      <c r="L38" s="323"/>
      <c r="M38" s="377"/>
    </row>
    <row r="39" spans="2:13" s="76" customFormat="1" ht="18" customHeight="1">
      <c r="B39" s="77"/>
      <c r="C39" s="77"/>
      <c r="D39" s="77"/>
      <c r="E39" s="77"/>
      <c r="F39" s="77"/>
      <c r="G39" s="77"/>
      <c r="H39" s="81"/>
      <c r="I39" s="82"/>
      <c r="J39" s="82"/>
      <c r="K39" s="81"/>
      <c r="L39" s="81"/>
      <c r="M39" s="81"/>
    </row>
    <row r="40" spans="2:13" s="76" customFormat="1" ht="18" customHeight="1">
      <c r="B40" s="77"/>
      <c r="C40" s="77"/>
      <c r="D40" s="77"/>
      <c r="E40" s="77"/>
      <c r="F40" s="83"/>
      <c r="G40" s="83"/>
      <c r="H40" s="84"/>
      <c r="I40" s="85"/>
      <c r="J40" s="86" t="s">
        <v>92</v>
      </c>
      <c r="K40" s="521"/>
      <c r="L40" s="323"/>
      <c r="M40" s="377"/>
    </row>
    <row r="41" spans="2:13" s="76" customFormat="1" ht="9" customHeight="1" thickBot="1">
      <c r="B41" s="77"/>
      <c r="C41" s="77"/>
      <c r="D41" s="77"/>
      <c r="E41" s="77"/>
      <c r="F41" s="77"/>
      <c r="G41" s="77"/>
      <c r="H41" s="81"/>
      <c r="I41" s="82"/>
      <c r="J41" s="82"/>
      <c r="K41" s="81"/>
      <c r="L41" s="81"/>
      <c r="M41" s="81"/>
    </row>
    <row r="42" spans="1:14" s="10" customFormat="1" ht="18" customHeight="1">
      <c r="A42" s="76"/>
      <c r="B42" s="544" t="s">
        <v>56</v>
      </c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6"/>
      <c r="N42" s="76"/>
    </row>
    <row r="43" spans="1:14" s="10" customFormat="1" ht="18" customHeight="1">
      <c r="A43" s="76"/>
      <c r="B43" s="510" t="s">
        <v>318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3"/>
      <c r="N43" s="76"/>
    </row>
    <row r="44" spans="1:14" s="10" customFormat="1" ht="18" customHeight="1">
      <c r="A44" s="76"/>
      <c r="B44" s="510" t="s">
        <v>105</v>
      </c>
      <c r="C44" s="511"/>
      <c r="D44" s="17"/>
      <c r="E44" s="17"/>
      <c r="F44" s="514">
        <f>MAX(-DPFO3!E46,0)</f>
        <v>0</v>
      </c>
      <c r="G44" s="515"/>
      <c r="H44" s="515"/>
      <c r="I44" s="515"/>
      <c r="J44" s="515"/>
      <c r="K44" s="515"/>
      <c r="L44" s="516"/>
      <c r="M44" s="18" t="s">
        <v>126</v>
      </c>
      <c r="N44" s="76"/>
    </row>
    <row r="45" spans="1:14" s="10" customFormat="1" ht="18" customHeight="1">
      <c r="A45" s="76"/>
      <c r="B45" s="510" t="s">
        <v>319</v>
      </c>
      <c r="C45" s="511"/>
      <c r="D45" s="17"/>
      <c r="E45" s="17"/>
      <c r="F45" s="552" t="str">
        <f>IF(F44=0," ",CONCATENATE(DPFO1!G32," ",DPFO1!K32,", ",DPFO1!B32,", ",DPFO1!B34))</f>
        <v> </v>
      </c>
      <c r="G45" s="552"/>
      <c r="H45" s="552"/>
      <c r="I45" s="552"/>
      <c r="J45" s="552"/>
      <c r="K45" s="552"/>
      <c r="L45" s="552"/>
      <c r="M45" s="18"/>
      <c r="N45" s="76"/>
    </row>
    <row r="46" spans="1:14" s="10" customFormat="1" ht="18" customHeight="1">
      <c r="A46" s="76"/>
      <c r="B46" s="16" t="s">
        <v>144</v>
      </c>
      <c r="C46" s="17"/>
      <c r="D46" s="17"/>
      <c r="E46" s="17"/>
      <c r="F46" s="519"/>
      <c r="G46" s="519"/>
      <c r="H46" s="17" t="s">
        <v>145</v>
      </c>
      <c r="I46" s="519"/>
      <c r="J46" s="519"/>
      <c r="K46" s="519"/>
      <c r="L46" s="519"/>
      <c r="M46" s="18"/>
      <c r="N46" s="76"/>
    </row>
    <row r="47" spans="1:14" s="10" customFormat="1" ht="18" customHeight="1">
      <c r="A47" s="76"/>
      <c r="B47" s="16" t="s">
        <v>146</v>
      </c>
      <c r="C47" s="553"/>
      <c r="D47" s="553"/>
      <c r="E47" s="553"/>
      <c r="F47" s="553"/>
      <c r="G47" s="512" t="s">
        <v>147</v>
      </c>
      <c r="H47" s="512"/>
      <c r="I47" s="512"/>
      <c r="J47" s="554"/>
      <c r="K47" s="554"/>
      <c r="L47" s="554"/>
      <c r="M47" s="18"/>
      <c r="N47" s="76"/>
    </row>
    <row r="48" spans="1:14" s="10" customFormat="1" ht="18" customHeight="1">
      <c r="A48" s="76"/>
      <c r="B48" s="16" t="s">
        <v>136</v>
      </c>
      <c r="C48" s="520" t="str">
        <f>CONCATENATE(DPFO1!J27," ",DPFO1!B27)</f>
        <v> </v>
      </c>
      <c r="D48" s="520"/>
      <c r="E48" s="25"/>
      <c r="F48" s="517" t="s">
        <v>135</v>
      </c>
      <c r="G48" s="518"/>
      <c r="H48" s="518"/>
      <c r="I48" s="518"/>
      <c r="J48" s="519"/>
      <c r="K48" s="519"/>
      <c r="L48" s="519"/>
      <c r="M48" s="18"/>
      <c r="N48" s="76"/>
    </row>
    <row r="49" spans="1:14" s="10" customFormat="1" ht="18" customHeight="1" thickBot="1">
      <c r="A49" s="76"/>
      <c r="B49" s="531" t="s">
        <v>76</v>
      </c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3"/>
      <c r="N49" s="76"/>
    </row>
    <row r="50" spans="1:14" s="10" customFormat="1" ht="15" customHeight="1">
      <c r="A50" s="76"/>
      <c r="B50" s="331" t="s">
        <v>203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76"/>
    </row>
    <row r="51" spans="1:14" s="10" customFormat="1" ht="13.5" customHeight="1">
      <c r="A51" s="76"/>
      <c r="B51" s="543"/>
      <c r="C51" s="228"/>
      <c r="D51" s="228"/>
      <c r="E51" s="228"/>
      <c r="F51" s="228"/>
      <c r="G51" s="228"/>
      <c r="H51" s="304"/>
      <c r="I51" s="534" t="s">
        <v>160</v>
      </c>
      <c r="J51" s="535"/>
      <c r="K51" s="535"/>
      <c r="L51" s="535"/>
      <c r="M51" s="536"/>
      <c r="N51" s="76"/>
    </row>
    <row r="52" spans="1:14" s="10" customFormat="1" ht="13.5" customHeight="1">
      <c r="A52" s="76"/>
      <c r="B52" s="228"/>
      <c r="C52" s="228"/>
      <c r="D52" s="228"/>
      <c r="E52" s="228"/>
      <c r="F52" s="228"/>
      <c r="G52" s="228"/>
      <c r="H52" s="304"/>
      <c r="I52" s="537"/>
      <c r="J52" s="538"/>
      <c r="K52" s="538"/>
      <c r="L52" s="538"/>
      <c r="M52" s="539"/>
      <c r="N52" s="76"/>
    </row>
    <row r="53" spans="1:14" s="10" customFormat="1" ht="13.5" customHeight="1">
      <c r="A53" s="76"/>
      <c r="B53" s="228"/>
      <c r="C53" s="228"/>
      <c r="D53" s="228"/>
      <c r="E53" s="228"/>
      <c r="F53" s="228"/>
      <c r="G53" s="228"/>
      <c r="H53" s="304"/>
      <c r="I53" s="537"/>
      <c r="J53" s="538"/>
      <c r="K53" s="538"/>
      <c r="L53" s="538"/>
      <c r="M53" s="539"/>
      <c r="N53" s="76"/>
    </row>
    <row r="54" spans="1:14" s="10" customFormat="1" ht="13.5" customHeight="1">
      <c r="A54" s="76"/>
      <c r="B54" s="228"/>
      <c r="C54" s="228"/>
      <c r="D54" s="228"/>
      <c r="E54" s="228"/>
      <c r="F54" s="228"/>
      <c r="G54" s="228"/>
      <c r="H54" s="304"/>
      <c r="I54" s="540"/>
      <c r="J54" s="541"/>
      <c r="K54" s="541"/>
      <c r="L54" s="541"/>
      <c r="M54" s="542"/>
      <c r="N54" s="76"/>
    </row>
    <row r="55" spans="1:14" s="10" customFormat="1" ht="9.75" customHeight="1">
      <c r="A55" s="76"/>
      <c r="B55" s="529" t="s">
        <v>64</v>
      </c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76"/>
    </row>
    <row r="56" spans="1:14" s="10" customFormat="1" ht="19.5" customHeight="1">
      <c r="A56" s="76"/>
      <c r="B56" s="527" t="s">
        <v>320</v>
      </c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76"/>
    </row>
    <row r="57" spans="1:14" ht="12.75">
      <c r="A57" s="44"/>
      <c r="B57" s="524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6"/>
      <c r="N57" s="44"/>
    </row>
    <row r="58" spans="1:14" ht="13.5">
      <c r="A58" s="44"/>
      <c r="B58" s="522">
        <v>4</v>
      </c>
      <c r="C58" s="522"/>
      <c r="D58" s="522"/>
      <c r="E58" s="522"/>
      <c r="F58" s="522"/>
      <c r="G58" s="522"/>
      <c r="H58" s="522"/>
      <c r="I58" s="522"/>
      <c r="J58" s="522"/>
      <c r="K58" s="522"/>
      <c r="L58" s="522"/>
      <c r="M58" s="523"/>
      <c r="N58" s="44"/>
    </row>
    <row r="59" ht="12.75" hidden="1"/>
    <row r="60" ht="12.75" hidden="1"/>
    <row r="61" ht="12.75" hidden="1"/>
    <row r="62" ht="12.75" hidden="1"/>
  </sheetData>
  <sheetProtection password="B13C" sheet="1" objects="1" scenarios="1"/>
  <mergeCells count="60">
    <mergeCell ref="B28:M28"/>
    <mergeCell ref="B35:M35"/>
    <mergeCell ref="B37:M37"/>
    <mergeCell ref="B29:M29"/>
    <mergeCell ref="I30:M31"/>
    <mergeCell ref="C30:H33"/>
    <mergeCell ref="I32:M33"/>
    <mergeCell ref="B34:M34"/>
    <mergeCell ref="B24:M24"/>
    <mergeCell ref="D22:E22"/>
    <mergeCell ref="B25:M25"/>
    <mergeCell ref="B26:M26"/>
    <mergeCell ref="B27:M27"/>
    <mergeCell ref="B15:L15"/>
    <mergeCell ref="B20:M20"/>
    <mergeCell ref="B23:M23"/>
    <mergeCell ref="B12:L12"/>
    <mergeCell ref="B7:L7"/>
    <mergeCell ref="B19:M19"/>
    <mergeCell ref="B8:L8"/>
    <mergeCell ref="B17:M17"/>
    <mergeCell ref="B9:L9"/>
    <mergeCell ref="B11:L11"/>
    <mergeCell ref="B18:M18"/>
    <mergeCell ref="B14:L14"/>
    <mergeCell ref="B13:L13"/>
    <mergeCell ref="B1:M1"/>
    <mergeCell ref="B2:M2"/>
    <mergeCell ref="B3:L3"/>
    <mergeCell ref="B4:L4"/>
    <mergeCell ref="B5:L5"/>
    <mergeCell ref="B6:L6"/>
    <mergeCell ref="B10:L10"/>
    <mergeCell ref="B16:L16"/>
    <mergeCell ref="F45:L45"/>
    <mergeCell ref="C47:F47"/>
    <mergeCell ref="G47:I47"/>
    <mergeCell ref="J47:L47"/>
    <mergeCell ref="I46:L46"/>
    <mergeCell ref="I38:J38"/>
    <mergeCell ref="F38:H38"/>
    <mergeCell ref="K38:M38"/>
    <mergeCell ref="K40:M40"/>
    <mergeCell ref="B58:M58"/>
    <mergeCell ref="B57:M57"/>
    <mergeCell ref="B56:M56"/>
    <mergeCell ref="B55:M55"/>
    <mergeCell ref="B49:M49"/>
    <mergeCell ref="B50:M50"/>
    <mergeCell ref="I51:M54"/>
    <mergeCell ref="B51:H54"/>
    <mergeCell ref="B42:M42"/>
    <mergeCell ref="B44:C44"/>
    <mergeCell ref="B43:M43"/>
    <mergeCell ref="F44:L44"/>
    <mergeCell ref="F48:I48"/>
    <mergeCell ref="J48:L48"/>
    <mergeCell ref="F46:G46"/>
    <mergeCell ref="C48:D48"/>
    <mergeCell ref="B45:C4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9"/>
  <sheetViews>
    <sheetView showGridLines="0" zoomScalePageLayoutView="0" workbookViewId="0" topLeftCell="A1">
      <selection activeCell="B6" sqref="B6:L6"/>
    </sheetView>
  </sheetViews>
  <sheetFormatPr defaultColWidth="0" defaultRowHeight="12.75" zeroHeight="1"/>
  <cols>
    <col min="1" max="1" width="2.7109375" style="1" customWidth="1"/>
    <col min="2" max="2" width="3.57421875" style="1" customWidth="1"/>
    <col min="3" max="3" width="15.7109375" style="1" customWidth="1"/>
    <col min="4" max="5" width="8.7109375" style="1" customWidth="1"/>
    <col min="6" max="6" width="9.421875" style="1" customWidth="1"/>
    <col min="7" max="7" width="7.7109375" style="1" customWidth="1"/>
    <col min="8" max="12" width="8.7109375" style="1" customWidth="1"/>
    <col min="13" max="13" width="2.7109375" style="3" customWidth="1"/>
    <col min="14" max="51" width="9.140625" style="3" hidden="1" customWidth="1"/>
    <col min="52" max="16384" width="9.140625" style="1" hidden="1" customWidth="1"/>
  </cols>
  <sheetData>
    <row r="1" spans="1:13" ht="18" customHeight="1" thickBot="1">
      <c r="A1" s="42"/>
      <c r="B1" s="684" t="s">
        <v>207</v>
      </c>
      <c r="C1" s="685"/>
      <c r="D1" s="685"/>
      <c r="E1" s="685"/>
      <c r="F1" s="685"/>
      <c r="G1" s="685"/>
      <c r="H1" s="686"/>
      <c r="I1" s="90" t="s">
        <v>79</v>
      </c>
      <c r="J1" s="480">
        <f>DPFO1!B7</f>
        <v>0</v>
      </c>
      <c r="K1" s="481"/>
      <c r="L1" s="693"/>
      <c r="M1" s="42"/>
    </row>
    <row r="2" spans="1:13" ht="26.25" customHeight="1">
      <c r="A2" s="42"/>
      <c r="B2" s="679" t="s">
        <v>253</v>
      </c>
      <c r="C2" s="679"/>
      <c r="D2" s="679"/>
      <c r="E2" s="679"/>
      <c r="F2" s="679"/>
      <c r="G2" s="679"/>
      <c r="H2" s="228"/>
      <c r="I2" s="680"/>
      <c r="J2" s="680"/>
      <c r="K2" s="680"/>
      <c r="L2" s="680"/>
      <c r="M2" s="42"/>
    </row>
    <row r="3" spans="1:13" ht="36" customHeight="1">
      <c r="A3" s="42"/>
      <c r="B3" s="675" t="s">
        <v>241</v>
      </c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42"/>
    </row>
    <row r="4" spans="1:13" ht="15.75" customHeight="1">
      <c r="A4" s="42"/>
      <c r="B4" s="687" t="s">
        <v>211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42"/>
    </row>
    <row r="5" spans="1:13" ht="15.75" customHeight="1">
      <c r="A5" s="42"/>
      <c r="B5" s="688" t="s">
        <v>212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42"/>
    </row>
    <row r="6" spans="1:13" ht="9.75" customHeight="1">
      <c r="A6" s="42"/>
      <c r="B6" s="690" t="s">
        <v>178</v>
      </c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42"/>
    </row>
    <row r="7" spans="1:13" ht="7.5" customHeight="1" thickBot="1">
      <c r="A7" s="42"/>
      <c r="B7" s="690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42"/>
    </row>
    <row r="8" spans="1:51" s="20" customFormat="1" ht="24" customHeight="1" thickBot="1">
      <c r="A8" s="43"/>
      <c r="B8" s="677" t="s">
        <v>255</v>
      </c>
      <c r="C8" s="694"/>
      <c r="D8" s="99"/>
      <c r="E8" s="91"/>
      <c r="F8" s="677" t="s">
        <v>256</v>
      </c>
      <c r="G8" s="692"/>
      <c r="H8" s="99"/>
      <c r="I8" s="91"/>
      <c r="J8" s="677" t="s">
        <v>257</v>
      </c>
      <c r="K8" s="678"/>
      <c r="L8" s="99"/>
      <c r="M8" s="43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13" ht="7.5" customHeight="1" thickBot="1">
      <c r="A9" s="42"/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42"/>
    </row>
    <row r="10" spans="1:13" ht="12.75">
      <c r="A10" s="42"/>
      <c r="B10" s="681"/>
      <c r="C10" s="682"/>
      <c r="D10" s="682"/>
      <c r="E10" s="682"/>
      <c r="F10" s="683"/>
      <c r="G10" s="699" t="s">
        <v>80</v>
      </c>
      <c r="H10" s="548"/>
      <c r="I10" s="655"/>
      <c r="J10" s="696" t="s">
        <v>90</v>
      </c>
      <c r="K10" s="697"/>
      <c r="L10" s="698"/>
      <c r="M10" s="42"/>
    </row>
    <row r="11" spans="1:13" ht="18" customHeight="1">
      <c r="A11" s="42"/>
      <c r="B11" s="92">
        <v>101</v>
      </c>
      <c r="C11" s="642" t="s">
        <v>181</v>
      </c>
      <c r="D11" s="642"/>
      <c r="E11" s="642"/>
      <c r="F11" s="643"/>
      <c r="G11" s="348">
        <v>0</v>
      </c>
      <c r="H11" s="659"/>
      <c r="I11" s="660"/>
      <c r="J11" s="651"/>
      <c r="K11" s="652"/>
      <c r="L11" s="653"/>
      <c r="M11" s="42"/>
    </row>
    <row r="12" spans="1:13" ht="18" customHeight="1">
      <c r="A12" s="42"/>
      <c r="B12" s="92">
        <v>102</v>
      </c>
      <c r="C12" s="642" t="s">
        <v>182</v>
      </c>
      <c r="D12" s="642"/>
      <c r="E12" s="642"/>
      <c r="F12" s="643"/>
      <c r="G12" s="348">
        <v>0</v>
      </c>
      <c r="H12" s="659"/>
      <c r="I12" s="660"/>
      <c r="J12" s="651"/>
      <c r="K12" s="652"/>
      <c r="L12" s="653"/>
      <c r="M12" s="42"/>
    </row>
    <row r="13" spans="1:13" ht="18" customHeight="1">
      <c r="A13" s="42"/>
      <c r="B13" s="92">
        <v>103</v>
      </c>
      <c r="C13" s="642" t="s">
        <v>99</v>
      </c>
      <c r="D13" s="642"/>
      <c r="E13" s="642"/>
      <c r="F13" s="643"/>
      <c r="G13" s="666"/>
      <c r="H13" s="667"/>
      <c r="I13" s="668"/>
      <c r="J13" s="651"/>
      <c r="K13" s="652"/>
      <c r="L13" s="653"/>
      <c r="M13" s="42"/>
    </row>
    <row r="14" spans="1:13" ht="24" customHeight="1">
      <c r="A14" s="42"/>
      <c r="B14" s="93">
        <v>104</v>
      </c>
      <c r="C14" s="673" t="s">
        <v>258</v>
      </c>
      <c r="D14" s="337"/>
      <c r="E14" s="337"/>
      <c r="F14" s="338"/>
      <c r="G14" s="345">
        <f>G11-G12</f>
        <v>0</v>
      </c>
      <c r="H14" s="669"/>
      <c r="I14" s="670"/>
      <c r="J14" s="651"/>
      <c r="K14" s="652"/>
      <c r="L14" s="653"/>
      <c r="M14" s="42"/>
    </row>
    <row r="15" spans="1:13" ht="45" customHeight="1">
      <c r="A15" s="42"/>
      <c r="B15" s="94">
        <v>105</v>
      </c>
      <c r="C15" s="673" t="s">
        <v>183</v>
      </c>
      <c r="D15" s="673"/>
      <c r="E15" s="673"/>
      <c r="F15" s="674"/>
      <c r="G15" s="345">
        <f>SUM('Příloha 1-2'!G20:H23)</f>
        <v>0</v>
      </c>
      <c r="H15" s="669"/>
      <c r="I15" s="670"/>
      <c r="J15" s="651"/>
      <c r="K15" s="652"/>
      <c r="L15" s="653"/>
      <c r="M15" s="42"/>
    </row>
    <row r="16" spans="1:13" ht="45" customHeight="1">
      <c r="A16" s="42"/>
      <c r="B16" s="95">
        <v>106</v>
      </c>
      <c r="C16" s="673" t="s">
        <v>184</v>
      </c>
      <c r="D16" s="673"/>
      <c r="E16" s="673"/>
      <c r="F16" s="674"/>
      <c r="G16" s="345">
        <f>SUM('Příloha 1-2'!G26:H29)</f>
        <v>0</v>
      </c>
      <c r="H16" s="669"/>
      <c r="I16" s="670"/>
      <c r="J16" s="651"/>
      <c r="K16" s="652"/>
      <c r="L16" s="653"/>
      <c r="M16" s="42"/>
    </row>
    <row r="17" spans="1:13" ht="36" customHeight="1">
      <c r="A17" s="42"/>
      <c r="B17" s="94">
        <v>107</v>
      </c>
      <c r="C17" s="673" t="s">
        <v>259</v>
      </c>
      <c r="D17" s="337"/>
      <c r="E17" s="337"/>
      <c r="F17" s="338"/>
      <c r="G17" s="345">
        <f>FLOOR(G11*'Příloha 1-2'!H39,1)</f>
        <v>0</v>
      </c>
      <c r="H17" s="669"/>
      <c r="I17" s="670"/>
      <c r="J17" s="651"/>
      <c r="K17" s="652"/>
      <c r="L17" s="653"/>
      <c r="M17" s="42"/>
    </row>
    <row r="18" spans="1:51" s="2" customFormat="1" ht="36" customHeight="1">
      <c r="A18" s="96"/>
      <c r="B18" s="94">
        <v>108</v>
      </c>
      <c r="C18" s="654" t="s">
        <v>260</v>
      </c>
      <c r="D18" s="548"/>
      <c r="E18" s="548"/>
      <c r="F18" s="655"/>
      <c r="G18" s="348">
        <v>0</v>
      </c>
      <c r="H18" s="659"/>
      <c r="I18" s="660"/>
      <c r="J18" s="651"/>
      <c r="K18" s="652"/>
      <c r="L18" s="653"/>
      <c r="M18" s="9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2" customFormat="1" ht="36" customHeight="1">
      <c r="A19" s="96"/>
      <c r="B19" s="94">
        <v>109</v>
      </c>
      <c r="C19" s="654" t="s">
        <v>157</v>
      </c>
      <c r="D19" s="548"/>
      <c r="E19" s="548"/>
      <c r="F19" s="655"/>
      <c r="G19" s="348">
        <v>0</v>
      </c>
      <c r="H19" s="659"/>
      <c r="I19" s="660"/>
      <c r="J19" s="651"/>
      <c r="K19" s="652"/>
      <c r="L19" s="653"/>
      <c r="M19" s="9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s="2" customFormat="1" ht="36" customHeight="1">
      <c r="A20" s="96"/>
      <c r="B20" s="94">
        <v>110</v>
      </c>
      <c r="C20" s="654" t="s">
        <v>158</v>
      </c>
      <c r="D20" s="548"/>
      <c r="E20" s="548"/>
      <c r="F20" s="655"/>
      <c r="G20" s="348">
        <v>0</v>
      </c>
      <c r="H20" s="659"/>
      <c r="I20" s="660"/>
      <c r="J20" s="651"/>
      <c r="K20" s="652"/>
      <c r="L20" s="653"/>
      <c r="M20" s="9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s="2" customFormat="1" ht="18" customHeight="1">
      <c r="A21" s="96"/>
      <c r="B21" s="94">
        <v>111</v>
      </c>
      <c r="C21" s="642" t="s">
        <v>99</v>
      </c>
      <c r="D21" s="642"/>
      <c r="E21" s="642"/>
      <c r="F21" s="643"/>
      <c r="G21" s="666"/>
      <c r="H21" s="667"/>
      <c r="I21" s="668"/>
      <c r="J21" s="651"/>
      <c r="K21" s="652"/>
      <c r="L21" s="653"/>
      <c r="M21" s="9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s="2" customFormat="1" ht="36" customHeight="1">
      <c r="A22" s="96"/>
      <c r="B22" s="94">
        <v>112</v>
      </c>
      <c r="C22" s="654" t="s">
        <v>95</v>
      </c>
      <c r="D22" s="548"/>
      <c r="E22" s="548"/>
      <c r="F22" s="655"/>
      <c r="G22" s="348">
        <v>0</v>
      </c>
      <c r="H22" s="659"/>
      <c r="I22" s="660"/>
      <c r="J22" s="651"/>
      <c r="K22" s="652"/>
      <c r="L22" s="653"/>
      <c r="M22" s="9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s="2" customFormat="1" ht="24" customHeight="1" thickBot="1">
      <c r="A23" s="96"/>
      <c r="B23" s="97">
        <v>113</v>
      </c>
      <c r="C23" s="656" t="s">
        <v>111</v>
      </c>
      <c r="D23" s="550"/>
      <c r="E23" s="550"/>
      <c r="F23" s="657"/>
      <c r="G23" s="426">
        <f>G14+G15-G16-G17+G18+G19-G20-G21+G22</f>
        <v>0</v>
      </c>
      <c r="H23" s="664"/>
      <c r="I23" s="665"/>
      <c r="J23" s="661"/>
      <c r="K23" s="662"/>
      <c r="L23" s="663"/>
      <c r="M23" s="9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s="2" customFormat="1" ht="18" customHeight="1">
      <c r="A24" s="96"/>
      <c r="B24" s="671" t="s">
        <v>185</v>
      </c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9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2" customFormat="1" ht="12.75" customHeight="1">
      <c r="A25" s="96"/>
      <c r="B25" s="644" t="s">
        <v>213</v>
      </c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9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s="2" customFormat="1" ht="12" customHeight="1" thickBot="1">
      <c r="A26" s="96"/>
      <c r="B26" s="648" t="s">
        <v>159</v>
      </c>
      <c r="C26" s="658"/>
      <c r="D26" s="650"/>
      <c r="E26" s="650"/>
      <c r="F26" s="648" t="s">
        <v>84</v>
      </c>
      <c r="G26" s="649"/>
      <c r="H26" s="650"/>
      <c r="I26" s="650"/>
      <c r="J26" s="627" t="s">
        <v>85</v>
      </c>
      <c r="K26" s="627"/>
      <c r="L26" s="628"/>
      <c r="M26" s="9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s="2" customFormat="1" ht="18" customHeight="1" thickBot="1">
      <c r="A27" s="96"/>
      <c r="B27" s="632">
        <v>0</v>
      </c>
      <c r="C27" s="633"/>
      <c r="D27" s="634"/>
      <c r="E27" s="98"/>
      <c r="F27" s="632">
        <v>0</v>
      </c>
      <c r="G27" s="646"/>
      <c r="H27" s="634"/>
      <c r="I27" s="98"/>
      <c r="J27" s="632">
        <v>0</v>
      </c>
      <c r="K27" s="647"/>
      <c r="L27" s="634"/>
      <c r="M27" s="9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s="2" customFormat="1" ht="4.5" customHeight="1">
      <c r="A28" s="96"/>
      <c r="B28" s="172"/>
      <c r="C28" s="173"/>
      <c r="D28" s="173"/>
      <c r="E28" s="174"/>
      <c r="F28" s="172"/>
      <c r="G28" s="175"/>
      <c r="H28" s="173"/>
      <c r="I28" s="174"/>
      <c r="J28" s="172"/>
      <c r="K28" s="172"/>
      <c r="L28" s="173"/>
      <c r="M28" s="9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s="2" customFormat="1" ht="12" customHeight="1">
      <c r="A29" s="96"/>
      <c r="B29" s="644" t="s">
        <v>189</v>
      </c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9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s="2" customFormat="1" ht="12" customHeight="1" thickBot="1">
      <c r="A30" s="96"/>
      <c r="B30" s="627" t="s">
        <v>191</v>
      </c>
      <c r="C30" s="628"/>
      <c r="D30" s="628"/>
      <c r="E30" s="629" t="s">
        <v>190</v>
      </c>
      <c r="F30" s="629"/>
      <c r="G30" s="629" t="s">
        <v>77</v>
      </c>
      <c r="H30" s="629"/>
      <c r="I30" s="629" t="s">
        <v>78</v>
      </c>
      <c r="J30" s="629"/>
      <c r="K30" s="629" t="s">
        <v>106</v>
      </c>
      <c r="L30" s="629"/>
      <c r="M30" s="9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s="2" customFormat="1" ht="18" customHeight="1" thickBot="1">
      <c r="A31" s="96"/>
      <c r="B31" s="635"/>
      <c r="C31" s="636"/>
      <c r="D31" s="637"/>
      <c r="E31" s="638">
        <v>0</v>
      </c>
      <c r="F31" s="639"/>
      <c r="G31" s="640">
        <f>G11</f>
        <v>0</v>
      </c>
      <c r="H31" s="641"/>
      <c r="I31" s="640">
        <f>G12+G13</f>
        <v>0</v>
      </c>
      <c r="J31" s="641"/>
      <c r="K31" s="630"/>
      <c r="L31" s="631"/>
      <c r="M31" s="9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s="2" customFormat="1" ht="12" customHeight="1" thickBot="1">
      <c r="A32" s="96"/>
      <c r="B32" s="609" t="s">
        <v>192</v>
      </c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9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s="2" customFormat="1" ht="18" customHeight="1">
      <c r="A33" s="96"/>
      <c r="B33" s="601"/>
      <c r="C33" s="602"/>
      <c r="D33" s="602"/>
      <c r="E33" s="625">
        <v>0</v>
      </c>
      <c r="F33" s="626"/>
      <c r="G33" s="607">
        <v>0</v>
      </c>
      <c r="H33" s="608"/>
      <c r="I33" s="607">
        <v>0</v>
      </c>
      <c r="J33" s="608"/>
      <c r="K33" s="611"/>
      <c r="L33" s="612"/>
      <c r="M33" s="9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s="2" customFormat="1" ht="18" customHeight="1">
      <c r="A34" s="96"/>
      <c r="B34" s="599"/>
      <c r="C34" s="600"/>
      <c r="D34" s="600"/>
      <c r="E34" s="605">
        <v>0</v>
      </c>
      <c r="F34" s="606"/>
      <c r="G34" s="603">
        <v>0</v>
      </c>
      <c r="H34" s="604"/>
      <c r="I34" s="603">
        <v>0</v>
      </c>
      <c r="J34" s="604"/>
      <c r="K34" s="613"/>
      <c r="L34" s="614"/>
      <c r="M34" s="9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s="2" customFormat="1" ht="18" customHeight="1">
      <c r="A35" s="96"/>
      <c r="B35" s="599"/>
      <c r="C35" s="600"/>
      <c r="D35" s="600"/>
      <c r="E35" s="605">
        <v>0</v>
      </c>
      <c r="F35" s="606"/>
      <c r="G35" s="603">
        <v>0</v>
      </c>
      <c r="H35" s="604"/>
      <c r="I35" s="603">
        <v>0</v>
      </c>
      <c r="J35" s="604"/>
      <c r="K35" s="613"/>
      <c r="L35" s="614"/>
      <c r="M35" s="9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s="2" customFormat="1" ht="18" customHeight="1" thickBot="1">
      <c r="A36" s="96"/>
      <c r="B36" s="621" t="s">
        <v>28</v>
      </c>
      <c r="C36" s="622"/>
      <c r="D36" s="622"/>
      <c r="E36" s="623"/>
      <c r="F36" s="624"/>
      <c r="G36" s="597">
        <f>SUM(G33:G35)+G31</f>
        <v>0</v>
      </c>
      <c r="H36" s="598"/>
      <c r="I36" s="597">
        <f>SUM(I33:I35)+I31</f>
        <v>0</v>
      </c>
      <c r="J36" s="598"/>
      <c r="K36" s="615"/>
      <c r="L36" s="616"/>
      <c r="M36" s="9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s="2" customFormat="1" ht="13.5" customHeight="1">
      <c r="A37" s="96"/>
      <c r="B37" s="619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9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s="2" customFormat="1" ht="9" customHeight="1">
      <c r="A38" s="96"/>
      <c r="B38" s="620" t="s">
        <v>261</v>
      </c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9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13" ht="13.5" customHeight="1">
      <c r="A39" s="42"/>
      <c r="B39" s="617" t="s">
        <v>208</v>
      </c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42"/>
    </row>
    <row r="40" s="3" customFormat="1" ht="12.75" hidden="1"/>
    <row r="41" s="3" customFormat="1" ht="12.75" hidden="1"/>
    <row r="42" s="3" customFormat="1" ht="12.75" hidden="1"/>
    <row r="43" s="3" customFormat="1" ht="12.75" hidden="1"/>
    <row r="44" s="3" customFormat="1" ht="12.75" hidden="1"/>
    <row r="45" s="3" customFormat="1" ht="12.75" hidden="1"/>
    <row r="46" s="3" customFormat="1" ht="12.75" hidden="1"/>
    <row r="47" s="3" customFormat="1" ht="12.75" hidden="1"/>
    <row r="48" s="3" customFormat="1" ht="12.75" hidden="1"/>
    <row r="49" s="3" customFormat="1" ht="12.75" hidden="1"/>
    <row r="50" s="3" customFormat="1" ht="12.75" hidden="1"/>
    <row r="51" s="3" customFormat="1" ht="12.75" hidden="1"/>
    <row r="52" s="3" customFormat="1" ht="12.75" hidden="1"/>
    <row r="53" s="3" customFormat="1" ht="12.75" hidden="1"/>
    <row r="54" s="3" customFormat="1" ht="12.75" hidden="1"/>
    <row r="55" s="3" customFormat="1" ht="12.75" hidden="1"/>
    <row r="56" s="3" customFormat="1" ht="12.75" hidden="1"/>
    <row r="57" s="3" customFormat="1" ht="12.75" hidden="1"/>
    <row r="58" s="3" customFormat="1" ht="12.75" hidden="1"/>
    <row r="59" s="3" customFormat="1" ht="12.75" hidden="1"/>
    <row r="60" s="3" customFormat="1" ht="12.75" hidden="1"/>
    <row r="61" s="3" customFormat="1" ht="12.75" hidden="1"/>
    <row r="62" s="3" customFormat="1" ht="12.75" hidden="1"/>
    <row r="63" s="3" customFormat="1" ht="12.75" hidden="1"/>
    <row r="64" s="3" customFormat="1" ht="12.75" hidden="1"/>
    <row r="65" s="3" customFormat="1" ht="12.75" hidden="1"/>
    <row r="66" s="3" customFormat="1" ht="12.75" hidden="1"/>
    <row r="67" s="3" customFormat="1" ht="12.75" hidden="1"/>
    <row r="68" s="3" customFormat="1" ht="12.75" hidden="1"/>
    <row r="69" s="3" customFormat="1" ht="12.75" hidden="1"/>
    <row r="70" s="3" customFormat="1" ht="12.75" hidden="1"/>
    <row r="71" s="3" customFormat="1" ht="12.75" hidden="1"/>
    <row r="72" s="3" customFormat="1" ht="12.75" hidden="1"/>
    <row r="73" s="3" customFormat="1" ht="12.75" hidden="1"/>
    <row r="74" s="3" customFormat="1" ht="12.75" hidden="1"/>
    <row r="75" s="3" customFormat="1" ht="12.75" hidden="1"/>
    <row r="76" s="3" customFormat="1" ht="12.75" hidden="1"/>
    <row r="77" s="3" customFormat="1" ht="12.75" hidden="1"/>
    <row r="78" s="3" customFormat="1" ht="12.75" hidden="1"/>
    <row r="79" s="3" customFormat="1" ht="12.75" hidden="1"/>
    <row r="80" s="3" customFormat="1" ht="12.75" hidden="1"/>
    <row r="81" s="3" customFormat="1" ht="12.75" hidden="1"/>
    <row r="82" s="3" customFormat="1" ht="12.75" hidden="1"/>
    <row r="83" s="3" customFormat="1" ht="12.75" hidden="1"/>
    <row r="84" s="3" customFormat="1" ht="12.75" hidden="1"/>
    <row r="85" s="3" customFormat="1" ht="12.75" hidden="1"/>
    <row r="86" s="3" customFormat="1" ht="12.75" hidden="1"/>
    <row r="87" s="3" customFormat="1" ht="12.75" hidden="1"/>
    <row r="88" s="3" customFormat="1" ht="12.75" hidden="1"/>
    <row r="89" s="3" customFormat="1" ht="12.75" hidden="1"/>
    <row r="90" s="3" customFormat="1" ht="12.75" hidden="1"/>
    <row r="91" s="3" customFormat="1" ht="12.75" hidden="1"/>
    <row r="92" s="3" customFormat="1" ht="12.75" hidden="1"/>
    <row r="93" s="3" customFormat="1" ht="12.75" hidden="1"/>
    <row r="94" s="3" customFormat="1" ht="12.75" hidden="1"/>
    <row r="95" s="3" customFormat="1" ht="12.75" hidden="1"/>
    <row r="96" s="3" customFormat="1" ht="12.75" hidden="1"/>
    <row r="97" s="3" customFormat="1" ht="12.75" hidden="1"/>
    <row r="98" s="3" customFormat="1" ht="12.75" hidden="1"/>
    <row r="99" s="3" customFormat="1" ht="12.75" hidden="1"/>
    <row r="100" s="3" customFormat="1" ht="12.75" hidden="1"/>
    <row r="101" s="3" customFormat="1" ht="12.75" hidden="1"/>
    <row r="102" s="3" customFormat="1" ht="12.75" hidden="1"/>
    <row r="103" s="3" customFormat="1" ht="12.75" hidden="1"/>
    <row r="104" s="3" customFormat="1" ht="12.75" hidden="1"/>
    <row r="105" s="3" customFormat="1" ht="12.75" hidden="1"/>
    <row r="106" s="3" customFormat="1" ht="12.75" hidden="1"/>
    <row r="107" s="3" customFormat="1" ht="12.75" hidden="1"/>
    <row r="108" s="3" customFormat="1" ht="12.75" hidden="1"/>
    <row r="109" s="3" customFormat="1" ht="12.75" hidden="1"/>
    <row r="110" s="3" customFormat="1" ht="12.75" hidden="1"/>
    <row r="111" s="3" customFormat="1" ht="12.75" hidden="1"/>
    <row r="112" s="3" customFormat="1" ht="12.75" hidden="1"/>
    <row r="113" s="3" customFormat="1" ht="12.75" hidden="1"/>
    <row r="114" s="3" customFormat="1" ht="12.75" hidden="1"/>
    <row r="115" s="3" customFormat="1" ht="12.75" hidden="1"/>
    <row r="116" s="3" customFormat="1" ht="12.75" hidden="1"/>
    <row r="117" s="3" customFormat="1" ht="12.75" hidden="1"/>
    <row r="118" s="3" customFormat="1" ht="12.75" hidden="1"/>
    <row r="119" s="3" customFormat="1" ht="12.75" hidden="1"/>
    <row r="120" s="3" customFormat="1" ht="12.75" hidden="1"/>
    <row r="121" s="3" customFormat="1" ht="12.75" hidden="1"/>
    <row r="122" s="3" customFormat="1" ht="12.75" hidden="1"/>
    <row r="123" s="3" customFormat="1" ht="12.75" hidden="1"/>
    <row r="124" s="3" customFormat="1" ht="12.75" hidden="1"/>
    <row r="125" s="3" customFormat="1" ht="12.75" hidden="1"/>
    <row r="126" s="3" customFormat="1" ht="12.75" hidden="1"/>
    <row r="127" s="3" customFormat="1" ht="12.75" hidden="1"/>
    <row r="128" s="3" customFormat="1" ht="12.75" hidden="1"/>
    <row r="129" s="3" customFormat="1" ht="12.75" hidden="1"/>
    <row r="130" s="3" customFormat="1" ht="12.75" hidden="1"/>
    <row r="131" s="3" customFormat="1" ht="12.75" hidden="1"/>
    <row r="132" s="3" customFormat="1" ht="12.75" hidden="1"/>
    <row r="133" s="3" customFormat="1" ht="12.75" hidden="1"/>
    <row r="134" s="3" customFormat="1" ht="12.75" hidden="1"/>
    <row r="135" s="3" customFormat="1" ht="12.75" hidden="1"/>
    <row r="136" s="3" customFormat="1" ht="12.75" hidden="1"/>
    <row r="137" s="3" customFormat="1" ht="12.75" hidden="1"/>
    <row r="138" s="3" customFormat="1" ht="12.75" hidden="1"/>
    <row r="139" s="3" customFormat="1" ht="12.75" hidden="1"/>
    <row r="140" s="3" customFormat="1" ht="12.75" hidden="1"/>
    <row r="141" s="3" customFormat="1" ht="12.75" hidden="1"/>
    <row r="142" s="3" customFormat="1" ht="12.75" hidden="1"/>
    <row r="143" s="3" customFormat="1" ht="12.75" hidden="1"/>
    <row r="144" s="3" customFormat="1" ht="12.75" hidden="1"/>
    <row r="145" s="3" customFormat="1" ht="12.75" hidden="1"/>
    <row r="146" s="3" customFormat="1" ht="12.75" hidden="1"/>
    <row r="147" s="3" customFormat="1" ht="12.75" hidden="1"/>
    <row r="148" s="3" customFormat="1" ht="12.75" hidden="1"/>
    <row r="149" s="3" customFormat="1" ht="12.75" hidden="1"/>
    <row r="150" s="3" customFormat="1" ht="12.75" hidden="1"/>
    <row r="151" s="3" customFormat="1" ht="12.75" hidden="1"/>
    <row r="152" s="3" customFormat="1" ht="12.75" hidden="1"/>
    <row r="153" s="3" customFormat="1" ht="12.75" hidden="1"/>
    <row r="154" s="3" customFormat="1" ht="12.75" hidden="1"/>
    <row r="155" s="3" customFormat="1" ht="12.75" hidden="1"/>
    <row r="156" s="3" customFormat="1" ht="12.75" hidden="1"/>
    <row r="157" s="3" customFormat="1" ht="12.75" hidden="1"/>
    <row r="158" s="3" customFormat="1" ht="12.75" hidden="1"/>
    <row r="159" s="3" customFormat="1" ht="12.75" hidden="1"/>
    <row r="160" s="3" customFormat="1" ht="12.75" hidden="1"/>
    <row r="161" s="3" customFormat="1" ht="12.75" hidden="1"/>
    <row r="162" s="3" customFormat="1" ht="12.75" hidden="1"/>
    <row r="163" s="3" customFormat="1" ht="12.75" hidden="1"/>
    <row r="164" s="3" customFormat="1" ht="12.75" hidden="1"/>
    <row r="165" s="3" customFormat="1" ht="12.75" hidden="1"/>
    <row r="166" s="3" customFormat="1" ht="12.75" hidden="1"/>
    <row r="167" s="3" customFormat="1" ht="12.75" hidden="1"/>
    <row r="168" s="3" customFormat="1" ht="12.75" hidden="1"/>
    <row r="169" s="3" customFormat="1" ht="12.75" hidden="1"/>
    <row r="170" s="3" customFormat="1" ht="12.75" hidden="1"/>
    <row r="171" s="3" customFormat="1" ht="12.75" hidden="1"/>
    <row r="172" s="3" customFormat="1" ht="12.75" hidden="1"/>
    <row r="173" s="3" customFormat="1" ht="12.75" hidden="1"/>
    <row r="174" s="3" customFormat="1" ht="12.75" hidden="1"/>
    <row r="175" s="3" customFormat="1" ht="12.75" hidden="1"/>
    <row r="176" s="3" customFormat="1" ht="12.75" hidden="1"/>
    <row r="177" s="3" customFormat="1" ht="12.75" hidden="1"/>
    <row r="178" s="3" customFormat="1" ht="12.75" hidden="1"/>
    <row r="179" s="3" customFormat="1" ht="12.75" hidden="1"/>
    <row r="180" s="3" customFormat="1" ht="12.75" hidden="1"/>
    <row r="181" s="3" customFormat="1" ht="12.75" hidden="1"/>
    <row r="182" s="3" customFormat="1" ht="12.75" hidden="1"/>
    <row r="183" s="3" customFormat="1" ht="12.75" hidden="1"/>
    <row r="184" s="3" customFormat="1" ht="12.75" hidden="1"/>
    <row r="185" s="3" customFormat="1" ht="12.75" hidden="1"/>
    <row r="186" s="3" customFormat="1" ht="12.75" hidden="1"/>
    <row r="187" s="3" customFormat="1" ht="12.75" hidden="1"/>
    <row r="188" s="3" customFormat="1" ht="12.75" hidden="1"/>
    <row r="189" s="3" customFormat="1" ht="12.75" hidden="1"/>
    <row r="190" s="3" customFormat="1" ht="12.75" hidden="1"/>
    <row r="191" s="3" customFormat="1" ht="12.75" hidden="1"/>
    <row r="192" s="3" customFormat="1" ht="12.75" hidden="1"/>
    <row r="193" s="3" customFormat="1" ht="12.75" hidden="1"/>
    <row r="194" s="3" customFormat="1" ht="12.75" hidden="1"/>
    <row r="195" s="3" customFormat="1" ht="12.75" hidden="1"/>
    <row r="196" s="3" customFormat="1" ht="12.75" hidden="1"/>
    <row r="197" s="3" customFormat="1" ht="12.75" hidden="1"/>
    <row r="198" s="3" customFormat="1" ht="12.75" hidden="1"/>
    <row r="199" s="3" customFormat="1" ht="12.75" hidden="1"/>
    <row r="200" s="3" customFormat="1" ht="12.75" hidden="1"/>
    <row r="201" s="3" customFormat="1" ht="12.75" hidden="1"/>
    <row r="202" s="3" customFormat="1" ht="12.75" hidden="1"/>
    <row r="203" s="3" customFormat="1" ht="12.75" hidden="1"/>
    <row r="204" s="3" customFormat="1" ht="12.75" hidden="1"/>
    <row r="205" s="3" customFormat="1" ht="12.75" hidden="1"/>
    <row r="206" s="3" customFormat="1" ht="12.75" hidden="1"/>
    <row r="207" s="3" customFormat="1" ht="12.75" hidden="1"/>
    <row r="208" s="3" customFormat="1" ht="12.75" hidden="1"/>
    <row r="209" s="3" customFormat="1" ht="12.75" hidden="1"/>
    <row r="210" s="3" customFormat="1" ht="12.75" hidden="1"/>
    <row r="211" s="3" customFormat="1" ht="12.75" hidden="1"/>
    <row r="212" s="3" customFormat="1" ht="12.75" hidden="1"/>
    <row r="213" s="3" customFormat="1" ht="12.75" hidden="1"/>
    <row r="214" s="3" customFormat="1" ht="12.75" hidden="1"/>
    <row r="215" s="3" customFormat="1" ht="12.75" hidden="1"/>
    <row r="216" s="3" customFormat="1" ht="12.75" hidden="1"/>
    <row r="217" s="3" customFormat="1" ht="12.75" hidden="1"/>
    <row r="218" s="3" customFormat="1" ht="12.75" hidden="1"/>
    <row r="219" s="3" customFormat="1" ht="12.75" hidden="1"/>
    <row r="220" s="3" customFormat="1" ht="12.75" hidden="1"/>
    <row r="221" s="3" customFormat="1" ht="12.75" hidden="1"/>
    <row r="222" s="3" customFormat="1" ht="12.75" hidden="1"/>
    <row r="223" s="3" customFormat="1" ht="12.75" hidden="1"/>
    <row r="224" s="3" customFormat="1" ht="12.75" hidden="1"/>
    <row r="225" s="3" customFormat="1" ht="12.75" hidden="1"/>
    <row r="226" s="3" customFormat="1" ht="12.75" hidden="1"/>
    <row r="227" s="3" customFormat="1" ht="12.75" hidden="1"/>
    <row r="228" s="3" customFormat="1" ht="12.75" hidden="1"/>
    <row r="229" s="3" customFormat="1" ht="12.75" hidden="1"/>
    <row r="230" s="3" customFormat="1" ht="12.75" hidden="1"/>
    <row r="231" s="3" customFormat="1" ht="12.75" hidden="1"/>
    <row r="232" s="3" customFormat="1" ht="12.75" hidden="1"/>
    <row r="233" s="3" customFormat="1" ht="12.75" hidden="1"/>
    <row r="234" s="3" customFormat="1" ht="12.75" hidden="1"/>
    <row r="235" s="3" customFormat="1" ht="12.75" hidden="1"/>
    <row r="236" s="3" customFormat="1" ht="12.75" hidden="1"/>
    <row r="237" s="3" customFormat="1" ht="12.75" hidden="1"/>
    <row r="238" s="3" customFormat="1" ht="12.75" hidden="1"/>
    <row r="239" s="3" customFormat="1" ht="12.75" hidden="1"/>
    <row r="240" s="3" customFormat="1" ht="12.75" hidden="1"/>
    <row r="241" s="3" customFormat="1" ht="12.75" hidden="1"/>
    <row r="242" s="3" customFormat="1" ht="12.75" hidden="1"/>
    <row r="243" s="3" customFormat="1" ht="12.75" hidden="1"/>
    <row r="244" s="3" customFormat="1" ht="12.75" hidden="1"/>
    <row r="245" s="3" customFormat="1" ht="12.75" hidden="1"/>
    <row r="246" s="3" customFormat="1" ht="12.75" hidden="1"/>
    <row r="247" s="3" customFormat="1" ht="12.75" hidden="1"/>
    <row r="248" s="3" customFormat="1" ht="12.75" hidden="1"/>
    <row r="249" s="3" customFormat="1" ht="12.75" hidden="1"/>
    <row r="250" s="3" customFormat="1" ht="12.75" hidden="1"/>
    <row r="251" s="3" customFormat="1" ht="12.75" hidden="1"/>
    <row r="252" s="3" customFormat="1" ht="12.75" hidden="1"/>
    <row r="253" s="3" customFormat="1" ht="12.75" hidden="1"/>
    <row r="254" s="3" customFormat="1" ht="12.75" hidden="1"/>
    <row r="255" s="3" customFormat="1" ht="12.75" hidden="1"/>
    <row r="256" s="3" customFormat="1" ht="12.75" hidden="1"/>
    <row r="257" s="3" customFormat="1" ht="12.75" hidden="1"/>
    <row r="258" s="3" customFormat="1" ht="12.75" hidden="1"/>
    <row r="259" s="3" customFormat="1" ht="12.75" hidden="1"/>
    <row r="260" s="3" customFormat="1" ht="12.75" hidden="1"/>
    <row r="261" s="3" customFormat="1" ht="12.75" hidden="1"/>
    <row r="262" s="3" customFormat="1" ht="12.75" hidden="1"/>
    <row r="263" s="3" customFormat="1" ht="12.75" hidden="1"/>
    <row r="264" s="3" customFormat="1" ht="12.75" hidden="1"/>
    <row r="265" s="3" customFormat="1" ht="12.75" hidden="1"/>
    <row r="266" s="3" customFormat="1" ht="12.75" hidden="1"/>
    <row r="267" s="3" customFormat="1" ht="12.75" hidden="1"/>
    <row r="268" s="3" customFormat="1" ht="12.75" hidden="1"/>
    <row r="269" s="3" customFormat="1" ht="12.75" hidden="1"/>
    <row r="270" s="3" customFormat="1" ht="12.75" hidden="1"/>
    <row r="271" s="3" customFormat="1" ht="12.75" hidden="1"/>
    <row r="272" s="3" customFormat="1" ht="12.75" hidden="1"/>
    <row r="273" s="3" customFormat="1" ht="12.75" hidden="1"/>
    <row r="274" s="3" customFormat="1" ht="12.75" hidden="1"/>
    <row r="275" s="3" customFormat="1" ht="12.75" hidden="1"/>
    <row r="276" s="3" customFormat="1" ht="12.75" hidden="1"/>
    <row r="277" s="3" customFormat="1" ht="12.75" hidden="1"/>
    <row r="278" s="3" customFormat="1" ht="12.75" hidden="1"/>
    <row r="279" s="3" customFormat="1" ht="12.75" hidden="1"/>
    <row r="280" s="3" customFormat="1" ht="12.75" hidden="1"/>
    <row r="281" s="3" customFormat="1" ht="12.75" hidden="1"/>
    <row r="282" s="3" customFormat="1" ht="12.75" hidden="1"/>
    <row r="283" s="3" customFormat="1" ht="12.75" hidden="1"/>
    <row r="284" s="3" customFormat="1" ht="12.75" hidden="1"/>
    <row r="285" s="3" customFormat="1" ht="12.75" hidden="1"/>
    <row r="286" s="3" customFormat="1" ht="12.75" hidden="1"/>
    <row r="287" s="3" customFormat="1" ht="12.75" hidden="1"/>
    <row r="288" s="3" customFormat="1" ht="12.75" hidden="1"/>
    <row r="289" s="3" customFormat="1" ht="12.75" hidden="1"/>
    <row r="290" s="3" customFormat="1" ht="12.75" hidden="1"/>
    <row r="291" s="3" customFormat="1" ht="12.75" hidden="1"/>
    <row r="292" s="3" customFormat="1" ht="12.75" hidden="1"/>
    <row r="293" s="3" customFormat="1" ht="12.75" hidden="1"/>
    <row r="294" s="3" customFormat="1" ht="12.75" hidden="1"/>
    <row r="295" s="3" customFormat="1" ht="12.75" hidden="1"/>
    <row r="296" s="3" customFormat="1" ht="12.75" hidden="1"/>
    <row r="297" s="3" customFormat="1" ht="12.75" hidden="1"/>
    <row r="298" s="3" customFormat="1" ht="12.75" hidden="1"/>
    <row r="299" s="3" customFormat="1" ht="12.75" hidden="1"/>
    <row r="300" s="3" customFormat="1" ht="12.75" hidden="1"/>
    <row r="301" s="3" customFormat="1" ht="12.75" hidden="1"/>
    <row r="302" s="3" customFormat="1" ht="12.75" hidden="1"/>
    <row r="303" s="3" customFormat="1" ht="12.75" hidden="1"/>
    <row r="304" s="3" customFormat="1" ht="12.75" hidden="1"/>
    <row r="305" s="3" customFormat="1" ht="12.75" hidden="1"/>
    <row r="306" s="3" customFormat="1" ht="12.75" hidden="1"/>
    <row r="307" s="3" customFormat="1" ht="12.75" hidden="1"/>
    <row r="308" s="3" customFormat="1" ht="12.75" hidden="1"/>
    <row r="309" s="3" customFormat="1" ht="12.75" hidden="1"/>
    <row r="310" s="3" customFormat="1" ht="12.75" hidden="1"/>
    <row r="311" s="3" customFormat="1" ht="12.75" hidden="1"/>
    <row r="312" s="3" customFormat="1" ht="12.75" hidden="1"/>
    <row r="313" s="3" customFormat="1" ht="12.75" hidden="1"/>
    <row r="314" s="3" customFormat="1" ht="12.75" hidden="1"/>
    <row r="315" s="3" customFormat="1" ht="12.75" hidden="1"/>
    <row r="316" s="3" customFormat="1" ht="12.75" hidden="1"/>
    <row r="317" s="3" customFormat="1" ht="12.75" hidden="1"/>
    <row r="318" s="3" customFormat="1" ht="12.75" hidden="1"/>
    <row r="319" s="3" customFormat="1" ht="12.75" hidden="1"/>
    <row r="320" s="3" customFormat="1" ht="12.75" hidden="1"/>
    <row r="321" s="3" customFormat="1" ht="12.75" hidden="1"/>
    <row r="322" s="3" customFormat="1" ht="12.75" hidden="1"/>
    <row r="323" s="3" customFormat="1" ht="12.75" hidden="1"/>
    <row r="324" s="3" customFormat="1" ht="12.75" hidden="1"/>
    <row r="325" s="3" customFormat="1" ht="12.75" hidden="1"/>
    <row r="326" s="3" customFormat="1" ht="12.75" hidden="1"/>
    <row r="327" s="3" customFormat="1" ht="12.75" hidden="1"/>
    <row r="328" s="3" customFormat="1" ht="12.75" hidden="1"/>
    <row r="329" s="3" customFormat="1" ht="12.75" hidden="1"/>
    <row r="330" s="3" customFormat="1" ht="12.75" hidden="1"/>
    <row r="331" s="3" customFormat="1" ht="12.75" hidden="1"/>
    <row r="332" s="3" customFormat="1" ht="12.75" hidden="1"/>
    <row r="333" s="3" customFormat="1" ht="12.75" hidden="1"/>
    <row r="334" s="3" customFormat="1" ht="12.75" hidden="1"/>
    <row r="335" s="3" customFormat="1" ht="12.75" hidden="1"/>
    <row r="336" s="3" customFormat="1" ht="12.75" hidden="1"/>
    <row r="337" s="3" customFormat="1" ht="12.75" hidden="1"/>
    <row r="338" s="3" customFormat="1" ht="12.75" hidden="1"/>
    <row r="339" s="3" customFormat="1" ht="12.75" hidden="1"/>
    <row r="340" s="3" customFormat="1" ht="12.75" hidden="1"/>
    <row r="341" s="3" customFormat="1" ht="12.75" hidden="1"/>
    <row r="342" s="3" customFormat="1" ht="12.75" hidden="1"/>
    <row r="343" s="3" customFormat="1" ht="12.75" hidden="1"/>
    <row r="344" s="3" customFormat="1" ht="12.75" hidden="1"/>
    <row r="345" s="3" customFormat="1" ht="12.75" hidden="1"/>
    <row r="346" s="3" customFormat="1" ht="12.75" hidden="1"/>
    <row r="347" s="3" customFormat="1" ht="12.75" hidden="1"/>
    <row r="348" s="3" customFormat="1" ht="12.75" hidden="1"/>
    <row r="349" s="3" customFormat="1" ht="12.75" hidden="1"/>
    <row r="350" s="3" customFormat="1" ht="12.75" hidden="1"/>
    <row r="351" s="3" customFormat="1" ht="12.75" hidden="1"/>
    <row r="352" s="3" customFormat="1" ht="12.75" hidden="1"/>
    <row r="353" s="3" customFormat="1" ht="12.75" hidden="1"/>
    <row r="354" s="3" customFormat="1" ht="12.75" hidden="1"/>
    <row r="355" s="3" customFormat="1" ht="12.75" hidden="1"/>
    <row r="356" s="3" customFormat="1" ht="12.75" hidden="1"/>
    <row r="357" s="3" customFormat="1" ht="12.75" hidden="1"/>
    <row r="358" s="3" customFormat="1" ht="12.75" hidden="1"/>
    <row r="359" s="3" customFormat="1" ht="12.75" hidden="1"/>
    <row r="360" s="3" customFormat="1" ht="12.75" hidden="1"/>
    <row r="361" s="3" customFormat="1" ht="12.75" hidden="1"/>
    <row r="362" s="3" customFormat="1" ht="12.75" hidden="1"/>
    <row r="363" s="3" customFormat="1" ht="12.75" hidden="1"/>
    <row r="364" s="3" customFormat="1" ht="12.75" hidden="1"/>
    <row r="365" s="3" customFormat="1" ht="12.75" hidden="1"/>
    <row r="366" s="3" customFormat="1" ht="12.75" hidden="1"/>
    <row r="367" s="3" customFormat="1" ht="12.75" hidden="1"/>
    <row r="368" s="3" customFormat="1" ht="12.75" hidden="1"/>
    <row r="369" s="3" customFormat="1" ht="12.75" hidden="1"/>
    <row r="370" s="3" customFormat="1" ht="12.75" hidden="1"/>
    <row r="371" s="3" customFormat="1" ht="12.75" hidden="1"/>
    <row r="372" s="3" customFormat="1" ht="12.75" hidden="1"/>
    <row r="373" s="3" customFormat="1" ht="12.75" hidden="1"/>
    <row r="374" s="3" customFormat="1" ht="12.75" hidden="1"/>
    <row r="375" s="3" customFormat="1" ht="12.75" hidden="1"/>
    <row r="376" s="3" customFormat="1" ht="12.75" hidden="1"/>
    <row r="377" s="3" customFormat="1" ht="12.75" hidden="1"/>
    <row r="378" s="3" customFormat="1" ht="12.75" hidden="1"/>
    <row r="379" s="3" customFormat="1" ht="12.75" hidden="1"/>
    <row r="380" s="3" customFormat="1" ht="12.75" hidden="1"/>
    <row r="381" s="3" customFormat="1" ht="12.75" hidden="1"/>
    <row r="382" s="3" customFormat="1" ht="12.75" hidden="1"/>
    <row r="383" s="3" customFormat="1" ht="12.75" hidden="1"/>
    <row r="384" s="3" customFormat="1" ht="12.75" hidden="1"/>
    <row r="385" s="3" customFormat="1" ht="12.75" hidden="1"/>
    <row r="386" s="3" customFormat="1" ht="12.75" hidden="1"/>
    <row r="387" s="3" customFormat="1" ht="12.75" hidden="1"/>
    <row r="388" s="3" customFormat="1" ht="12.75" hidden="1"/>
    <row r="389" s="3" customFormat="1" ht="12.75" hidden="1"/>
    <row r="390" s="3" customFormat="1" ht="12.75" hidden="1"/>
    <row r="391" s="3" customFormat="1" ht="12.75" hidden="1"/>
    <row r="392" s="3" customFormat="1" ht="12.75" hidden="1"/>
    <row r="393" ht="12.75" hidden="1"/>
  </sheetData>
  <sheetProtection password="B13C" sheet="1" objects="1" scenarios="1"/>
  <mergeCells count="98">
    <mergeCell ref="G13:I13"/>
    <mergeCell ref="C13:F13"/>
    <mergeCell ref="B9:L9"/>
    <mergeCell ref="G11:I11"/>
    <mergeCell ref="J13:L13"/>
    <mergeCell ref="J10:L10"/>
    <mergeCell ref="J11:L11"/>
    <mergeCell ref="J12:L12"/>
    <mergeCell ref="G10:I10"/>
    <mergeCell ref="C11:F11"/>
    <mergeCell ref="B1:H1"/>
    <mergeCell ref="B4:L4"/>
    <mergeCell ref="B5:L5"/>
    <mergeCell ref="B7:L7"/>
    <mergeCell ref="B6:L6"/>
    <mergeCell ref="F8:G8"/>
    <mergeCell ref="J1:L1"/>
    <mergeCell ref="B8:C8"/>
    <mergeCell ref="C12:F12"/>
    <mergeCell ref="B3:L3"/>
    <mergeCell ref="G12:I12"/>
    <mergeCell ref="J8:K8"/>
    <mergeCell ref="B2:H2"/>
    <mergeCell ref="I2:L2"/>
    <mergeCell ref="B10:F10"/>
    <mergeCell ref="C15:F15"/>
    <mergeCell ref="G18:I18"/>
    <mergeCell ref="G19:I19"/>
    <mergeCell ref="G14:I14"/>
    <mergeCell ref="G15:I15"/>
    <mergeCell ref="G17:I17"/>
    <mergeCell ref="C17:F17"/>
    <mergeCell ref="C16:F16"/>
    <mergeCell ref="C18:F18"/>
    <mergeCell ref="C20:F20"/>
    <mergeCell ref="J14:L14"/>
    <mergeCell ref="J15:L15"/>
    <mergeCell ref="I30:J30"/>
    <mergeCell ref="J17:L17"/>
    <mergeCell ref="J18:L18"/>
    <mergeCell ref="J19:L19"/>
    <mergeCell ref="G20:I20"/>
    <mergeCell ref="B24:L24"/>
    <mergeCell ref="C14:F14"/>
    <mergeCell ref="B26:E26"/>
    <mergeCell ref="J16:L16"/>
    <mergeCell ref="G22:I22"/>
    <mergeCell ref="J22:L22"/>
    <mergeCell ref="J23:L23"/>
    <mergeCell ref="G23:I23"/>
    <mergeCell ref="J20:L20"/>
    <mergeCell ref="G21:I21"/>
    <mergeCell ref="G16:I16"/>
    <mergeCell ref="C19:F19"/>
    <mergeCell ref="C21:F21"/>
    <mergeCell ref="B29:L29"/>
    <mergeCell ref="F27:H27"/>
    <mergeCell ref="J27:L27"/>
    <mergeCell ref="F26:I26"/>
    <mergeCell ref="J26:L26"/>
    <mergeCell ref="J21:L21"/>
    <mergeCell ref="C22:F22"/>
    <mergeCell ref="C23:F23"/>
    <mergeCell ref="B25:L25"/>
    <mergeCell ref="B30:D30"/>
    <mergeCell ref="E30:F30"/>
    <mergeCell ref="G30:H30"/>
    <mergeCell ref="K31:L31"/>
    <mergeCell ref="B27:D27"/>
    <mergeCell ref="B31:D31"/>
    <mergeCell ref="E31:F31"/>
    <mergeCell ref="K30:L30"/>
    <mergeCell ref="I31:J31"/>
    <mergeCell ref="G31:H31"/>
    <mergeCell ref="K35:L35"/>
    <mergeCell ref="B34:D34"/>
    <mergeCell ref="E34:F34"/>
    <mergeCell ref="G34:H34"/>
    <mergeCell ref="I34:J34"/>
    <mergeCell ref="E33:F33"/>
    <mergeCell ref="B32:L32"/>
    <mergeCell ref="I33:J33"/>
    <mergeCell ref="K33:L33"/>
    <mergeCell ref="K34:L34"/>
    <mergeCell ref="K36:L36"/>
    <mergeCell ref="B39:L39"/>
    <mergeCell ref="B37:L37"/>
    <mergeCell ref="B38:L38"/>
    <mergeCell ref="B36:D36"/>
    <mergeCell ref="E36:F36"/>
    <mergeCell ref="G36:H36"/>
    <mergeCell ref="I36:J36"/>
    <mergeCell ref="B35:D35"/>
    <mergeCell ref="B33:D33"/>
    <mergeCell ref="G35:H35"/>
    <mergeCell ref="I35:J35"/>
    <mergeCell ref="E35:F35"/>
    <mergeCell ref="G33:H3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80"/>
  <sheetViews>
    <sheetView showGridLines="0" zoomScalePageLayoutView="0" workbookViewId="0" topLeftCell="A1">
      <selection activeCell="C19" sqref="C19:F19"/>
    </sheetView>
  </sheetViews>
  <sheetFormatPr defaultColWidth="0" defaultRowHeight="12.75" zeroHeight="1"/>
  <cols>
    <col min="1" max="1" width="2.7109375" style="0" customWidth="1"/>
    <col min="2" max="2" width="3.28125" style="0" customWidth="1"/>
    <col min="3" max="3" width="17.7109375" style="0" customWidth="1"/>
    <col min="4" max="4" width="9.140625" style="0" customWidth="1"/>
    <col min="5" max="5" width="14.7109375" style="0" customWidth="1"/>
    <col min="6" max="8" width="17.7109375" style="0" customWidth="1"/>
    <col min="9" max="9" width="2.7109375" style="11" customWidth="1"/>
    <col min="10" max="53" width="9.140625" style="11" hidden="1" customWidth="1"/>
    <col min="54" max="16384" width="0" style="0" hidden="1" customWidth="1"/>
  </cols>
  <sheetData>
    <row r="1" spans="2:53" s="42" customFormat="1" ht="18" customHeight="1">
      <c r="B1" s="644" t="s">
        <v>186</v>
      </c>
      <c r="C1" s="721"/>
      <c r="D1" s="721"/>
      <c r="E1" s="721"/>
      <c r="F1" s="721"/>
      <c r="G1" s="721"/>
      <c r="H1" s="721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2:51" s="42" customFormat="1" ht="15.75" customHeight="1" thickBot="1">
      <c r="B2" s="722" t="s">
        <v>214</v>
      </c>
      <c r="C2" s="297"/>
      <c r="D2" s="100" t="s">
        <v>204</v>
      </c>
      <c r="E2" s="100"/>
      <c r="F2" s="100" t="s">
        <v>205</v>
      </c>
      <c r="G2" s="101" t="s">
        <v>206</v>
      </c>
      <c r="H2" s="101" t="s">
        <v>30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</row>
    <row r="3" spans="2:51" s="42" customFormat="1" ht="15.75" customHeight="1" thickBot="1">
      <c r="B3" s="716"/>
      <c r="C3" s="717"/>
      <c r="D3" s="706"/>
      <c r="E3" s="707"/>
      <c r="F3" s="120"/>
      <c r="G3" s="121"/>
      <c r="H3" s="122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</row>
    <row r="4" spans="2:53" s="42" customFormat="1" ht="18" customHeight="1">
      <c r="B4" s="702" t="s">
        <v>163</v>
      </c>
      <c r="C4" s="538"/>
      <c r="D4" s="538"/>
      <c r="E4" s="538"/>
      <c r="F4" s="538"/>
      <c r="G4" s="538"/>
      <c r="H4" s="538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2:53" s="42" customFormat="1" ht="15.75" customHeight="1" thickBot="1">
      <c r="B5" s="748" t="s">
        <v>137</v>
      </c>
      <c r="C5" s="749"/>
      <c r="D5" s="749"/>
      <c r="E5" s="749"/>
      <c r="F5" s="749"/>
      <c r="G5" s="749"/>
      <c r="H5" s="74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2:53" s="42" customFormat="1" ht="21.75">
      <c r="B6" s="747"/>
      <c r="C6" s="388"/>
      <c r="D6" s="388"/>
      <c r="E6" s="388"/>
      <c r="F6" s="562"/>
      <c r="G6" s="102" t="s">
        <v>216</v>
      </c>
      <c r="H6" s="103" t="s">
        <v>215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2:53" s="42" customFormat="1" ht="15.75" customHeight="1">
      <c r="B7" s="59" t="s">
        <v>66</v>
      </c>
      <c r="C7" s="714" t="s">
        <v>48</v>
      </c>
      <c r="D7" s="714"/>
      <c r="E7" s="714"/>
      <c r="F7" s="715"/>
      <c r="G7" s="123"/>
      <c r="H7" s="124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2:53" s="42" customFormat="1" ht="15.75" customHeight="1">
      <c r="B8" s="59" t="s">
        <v>67</v>
      </c>
      <c r="C8" s="714" t="s">
        <v>195</v>
      </c>
      <c r="D8" s="714"/>
      <c r="E8" s="714"/>
      <c r="F8" s="715"/>
      <c r="G8" s="123"/>
      <c r="H8" s="124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2:53" s="42" customFormat="1" ht="15.75" customHeight="1">
      <c r="B9" s="59" t="s">
        <v>68</v>
      </c>
      <c r="C9" s="714" t="s">
        <v>164</v>
      </c>
      <c r="D9" s="714"/>
      <c r="E9" s="714"/>
      <c r="F9" s="715"/>
      <c r="G9" s="123"/>
      <c r="H9" s="124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2:53" s="42" customFormat="1" ht="15.75" customHeight="1">
      <c r="B10" s="59" t="s">
        <v>222</v>
      </c>
      <c r="C10" s="714" t="s">
        <v>73</v>
      </c>
      <c r="D10" s="714"/>
      <c r="E10" s="714"/>
      <c r="F10" s="715"/>
      <c r="G10" s="123"/>
      <c r="H10" s="124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2:53" s="42" customFormat="1" ht="15.75" customHeight="1">
      <c r="B11" s="59" t="s">
        <v>43</v>
      </c>
      <c r="C11" s="714" t="s">
        <v>165</v>
      </c>
      <c r="D11" s="714"/>
      <c r="E11" s="714"/>
      <c r="F11" s="715"/>
      <c r="G11" s="123"/>
      <c r="H11" s="124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2:53" s="42" customFormat="1" ht="15.75" customHeight="1">
      <c r="B12" s="59" t="s">
        <v>221</v>
      </c>
      <c r="C12" s="714" t="s">
        <v>166</v>
      </c>
      <c r="D12" s="714"/>
      <c r="E12" s="714"/>
      <c r="F12" s="715"/>
      <c r="G12" s="123"/>
      <c r="H12" s="124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2:53" s="42" customFormat="1" ht="15.75" customHeight="1">
      <c r="B13" s="59" t="s">
        <v>220</v>
      </c>
      <c r="C13" s="714" t="s">
        <v>167</v>
      </c>
      <c r="D13" s="714"/>
      <c r="E13" s="714"/>
      <c r="F13" s="715"/>
      <c r="G13" s="123"/>
      <c r="H13" s="124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2:53" s="42" customFormat="1" ht="15.75" customHeight="1" thickBot="1">
      <c r="B14" s="62" t="s">
        <v>219</v>
      </c>
      <c r="C14" s="703" t="s">
        <v>217</v>
      </c>
      <c r="D14" s="703"/>
      <c r="E14" s="703"/>
      <c r="F14" s="704"/>
      <c r="G14" s="125"/>
      <c r="H14" s="12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2:53" s="42" customFormat="1" ht="9" customHeight="1" thickBot="1">
      <c r="B15" s="702"/>
      <c r="C15" s="538"/>
      <c r="D15" s="538"/>
      <c r="E15" s="538"/>
      <c r="F15" s="538"/>
      <c r="G15" s="538"/>
      <c r="H15" s="53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2:53" s="42" customFormat="1" ht="15.75" customHeight="1" thickBot="1">
      <c r="B16" s="104" t="s">
        <v>218</v>
      </c>
      <c r="C16" s="105" t="s">
        <v>8</v>
      </c>
      <c r="D16" s="711"/>
      <c r="E16" s="712"/>
      <c r="F16" s="713"/>
      <c r="G16" s="538"/>
      <c r="H16" s="53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2:53" s="42" customFormat="1" ht="15" customHeight="1">
      <c r="B17" s="723" t="s">
        <v>262</v>
      </c>
      <c r="C17" s="724"/>
      <c r="D17" s="724"/>
      <c r="E17" s="724"/>
      <c r="F17" s="724"/>
      <c r="G17" s="724"/>
      <c r="H17" s="724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2:53" s="42" customFormat="1" ht="18" customHeight="1" thickBot="1">
      <c r="B18" s="727" t="s">
        <v>263</v>
      </c>
      <c r="C18" s="728"/>
      <c r="D18" s="728"/>
      <c r="E18" s="728"/>
      <c r="F18" s="728"/>
      <c r="G18" s="728"/>
      <c r="H18" s="72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2:53" s="42" customFormat="1" ht="24" customHeight="1">
      <c r="B19" s="106" t="s">
        <v>264</v>
      </c>
      <c r="C19" s="718" t="s">
        <v>31</v>
      </c>
      <c r="D19" s="719"/>
      <c r="E19" s="719"/>
      <c r="F19" s="720"/>
      <c r="G19" s="734" t="s">
        <v>123</v>
      </c>
      <c r="H19" s="735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2:53" s="42" customFormat="1" ht="15.75" customHeight="1">
      <c r="B20" s="107" t="s">
        <v>66</v>
      </c>
      <c r="C20" s="705"/>
      <c r="D20" s="705"/>
      <c r="E20" s="705"/>
      <c r="F20" s="705"/>
      <c r="G20" s="725"/>
      <c r="H20" s="726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2:53" s="42" customFormat="1" ht="15.75" customHeight="1">
      <c r="B21" s="107" t="s">
        <v>67</v>
      </c>
      <c r="C21" s="705"/>
      <c r="D21" s="705"/>
      <c r="E21" s="705"/>
      <c r="F21" s="705"/>
      <c r="G21" s="729"/>
      <c r="H21" s="730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2:53" s="42" customFormat="1" ht="15.75" customHeight="1">
      <c r="B22" s="107" t="s">
        <v>68</v>
      </c>
      <c r="C22" s="705"/>
      <c r="D22" s="705"/>
      <c r="E22" s="705"/>
      <c r="F22" s="705"/>
      <c r="G22" s="725"/>
      <c r="H22" s="72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2:53" s="42" customFormat="1" ht="15.75" customHeight="1" thickBot="1">
      <c r="B23" s="108" t="s">
        <v>222</v>
      </c>
      <c r="C23" s="708"/>
      <c r="D23" s="708"/>
      <c r="E23" s="708"/>
      <c r="F23" s="708"/>
      <c r="G23" s="709"/>
      <c r="H23" s="71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2:53" s="42" customFormat="1" ht="13.5" thickBot="1">
      <c r="B24" s="727"/>
      <c r="C24" s="728"/>
      <c r="D24" s="728"/>
      <c r="E24" s="728"/>
      <c r="F24" s="728"/>
      <c r="G24" s="728"/>
      <c r="H24" s="72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2:53" s="42" customFormat="1" ht="24.75" customHeight="1">
      <c r="B25" s="106" t="s">
        <v>264</v>
      </c>
      <c r="C25" s="718" t="s">
        <v>32</v>
      </c>
      <c r="D25" s="719"/>
      <c r="E25" s="719"/>
      <c r="F25" s="720"/>
      <c r="G25" s="734" t="s">
        <v>123</v>
      </c>
      <c r="H25" s="735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2:53" s="42" customFormat="1" ht="15.75" customHeight="1">
      <c r="B26" s="107" t="s">
        <v>66</v>
      </c>
      <c r="C26" s="705"/>
      <c r="D26" s="705"/>
      <c r="E26" s="705"/>
      <c r="F26" s="705"/>
      <c r="G26" s="725"/>
      <c r="H26" s="72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2:53" s="42" customFormat="1" ht="15.75" customHeight="1">
      <c r="B27" s="107" t="s">
        <v>67</v>
      </c>
      <c r="C27" s="705"/>
      <c r="D27" s="705"/>
      <c r="E27" s="705"/>
      <c r="F27" s="705"/>
      <c r="G27" s="725"/>
      <c r="H27" s="72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2:53" s="42" customFormat="1" ht="15.75" customHeight="1">
      <c r="B28" s="107" t="s">
        <v>68</v>
      </c>
      <c r="C28" s="705"/>
      <c r="D28" s="705"/>
      <c r="E28" s="705"/>
      <c r="F28" s="705"/>
      <c r="G28" s="725"/>
      <c r="H28" s="72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2:53" s="42" customFormat="1" ht="15.75" customHeight="1" thickBot="1">
      <c r="B29" s="108" t="s">
        <v>222</v>
      </c>
      <c r="C29" s="708"/>
      <c r="D29" s="708"/>
      <c r="E29" s="708"/>
      <c r="F29" s="708"/>
      <c r="G29" s="709"/>
      <c r="H29" s="710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2:53" s="42" customFormat="1" ht="18" customHeight="1" thickBot="1">
      <c r="B30" s="727" t="s">
        <v>265</v>
      </c>
      <c r="C30" s="728"/>
      <c r="D30" s="728"/>
      <c r="E30" s="728"/>
      <c r="F30" s="728"/>
      <c r="G30" s="728"/>
      <c r="H30" s="72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2:53" s="42" customFormat="1" ht="15.75" customHeight="1">
      <c r="B31" s="731" t="s">
        <v>196</v>
      </c>
      <c r="C31" s="732"/>
      <c r="D31" s="732"/>
      <c r="E31" s="732"/>
      <c r="F31" s="732"/>
      <c r="G31" s="732"/>
      <c r="H31" s="733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2:53" s="42" customFormat="1" ht="15.75" customHeight="1">
      <c r="B32" s="109"/>
      <c r="C32" s="110" t="s">
        <v>267</v>
      </c>
      <c r="D32" s="743" t="s">
        <v>40</v>
      </c>
      <c r="E32" s="743"/>
      <c r="F32" s="110" t="s">
        <v>81</v>
      </c>
      <c r="G32" s="110" t="s">
        <v>41</v>
      </c>
      <c r="H32" s="111" t="s">
        <v>42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2:53" s="42" customFormat="1" ht="15.75" customHeight="1">
      <c r="B33" s="112">
        <v>1</v>
      </c>
      <c r="C33" s="127"/>
      <c r="D33" s="700"/>
      <c r="E33" s="700"/>
      <c r="F33" s="128"/>
      <c r="G33" s="129"/>
      <c r="H33" s="130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2:53" s="42" customFormat="1" ht="15.75" customHeight="1">
      <c r="B34" s="112">
        <v>2</v>
      </c>
      <c r="C34" s="131"/>
      <c r="D34" s="700"/>
      <c r="E34" s="700"/>
      <c r="F34" s="132"/>
      <c r="G34" s="133"/>
      <c r="H34" s="134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2:53" s="42" customFormat="1" ht="15.75" customHeight="1" thickBot="1">
      <c r="B35" s="113">
        <v>3</v>
      </c>
      <c r="C35" s="135"/>
      <c r="D35" s="701"/>
      <c r="E35" s="701"/>
      <c r="F35" s="135"/>
      <c r="G35" s="136"/>
      <c r="H35" s="13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2:53" s="42" customFormat="1" ht="18" customHeight="1" thickBot="1">
      <c r="B36" s="741" t="s">
        <v>266</v>
      </c>
      <c r="C36" s="742"/>
      <c r="D36" s="742"/>
      <c r="E36" s="742"/>
      <c r="F36" s="742"/>
      <c r="G36" s="742"/>
      <c r="H36" s="742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</row>
    <row r="37" spans="2:53" s="42" customFormat="1" ht="15.75" customHeight="1">
      <c r="B37" s="736" t="s">
        <v>197</v>
      </c>
      <c r="C37" s="737"/>
      <c r="D37" s="737"/>
      <c r="E37" s="737"/>
      <c r="F37" s="737"/>
      <c r="G37" s="737"/>
      <c r="H37" s="73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2:53" s="42" customFormat="1" ht="24" customHeight="1">
      <c r="B38" s="114"/>
      <c r="C38" s="739" t="s">
        <v>267</v>
      </c>
      <c r="D38" s="740"/>
      <c r="E38" s="739" t="s">
        <v>40</v>
      </c>
      <c r="F38" s="740"/>
      <c r="G38" s="115" t="s">
        <v>162</v>
      </c>
      <c r="H38" s="116" t="s">
        <v>223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2:53" s="42" customFormat="1" ht="15.75" customHeight="1">
      <c r="B39" s="112">
        <v>1</v>
      </c>
      <c r="C39" s="744"/>
      <c r="D39" s="571"/>
      <c r="E39" s="744"/>
      <c r="F39" s="571"/>
      <c r="G39" s="138"/>
      <c r="H39" s="130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</row>
    <row r="40" spans="2:53" s="42" customFormat="1" ht="15.75" customHeight="1" thickBot="1">
      <c r="B40" s="113">
        <v>2</v>
      </c>
      <c r="C40" s="745"/>
      <c r="D40" s="746"/>
      <c r="E40" s="745"/>
      <c r="F40" s="746"/>
      <c r="G40" s="139"/>
      <c r="H40" s="13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</row>
    <row r="41" spans="2:53" s="117" customFormat="1" ht="18" customHeight="1" thickBot="1">
      <c r="B41" s="741" t="s">
        <v>138</v>
      </c>
      <c r="C41" s="742"/>
      <c r="D41" s="742"/>
      <c r="E41" s="742"/>
      <c r="F41" s="742"/>
      <c r="G41" s="742"/>
      <c r="H41" s="742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2:53" s="42" customFormat="1" ht="15.75" customHeight="1">
      <c r="B42" s="736" t="s">
        <v>198</v>
      </c>
      <c r="C42" s="737"/>
      <c r="D42" s="737"/>
      <c r="E42" s="737"/>
      <c r="F42" s="737"/>
      <c r="G42" s="737"/>
      <c r="H42" s="73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</row>
    <row r="43" spans="2:53" s="42" customFormat="1" ht="24" customHeight="1">
      <c r="B43" s="114"/>
      <c r="C43" s="739" t="s">
        <v>267</v>
      </c>
      <c r="D43" s="740"/>
      <c r="E43" s="739" t="s">
        <v>40</v>
      </c>
      <c r="F43" s="740"/>
      <c r="G43" s="115" t="s">
        <v>81</v>
      </c>
      <c r="H43" s="116" t="s">
        <v>223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</row>
    <row r="44" spans="2:53" s="42" customFormat="1" ht="15.75" customHeight="1" thickBot="1">
      <c r="B44" s="113">
        <v>1</v>
      </c>
      <c r="C44" s="745"/>
      <c r="D44" s="746"/>
      <c r="E44" s="745"/>
      <c r="F44" s="746"/>
      <c r="G44" s="139"/>
      <c r="H44" s="13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</row>
    <row r="45" spans="2:53" s="42" customFormat="1" ht="17.25" customHeight="1" thickBot="1">
      <c r="B45" s="754" t="s">
        <v>268</v>
      </c>
      <c r="C45" s="755"/>
      <c r="D45" s="755"/>
      <c r="E45" s="755"/>
      <c r="F45" s="755"/>
      <c r="G45" s="755"/>
      <c r="H45" s="755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2:53" s="42" customFormat="1" ht="12.75">
      <c r="B46" s="750" t="s">
        <v>139</v>
      </c>
      <c r="C46" s="751"/>
      <c r="D46" s="751"/>
      <c r="E46" s="751"/>
      <c r="F46" s="751"/>
      <c r="G46" s="142" t="s">
        <v>81</v>
      </c>
      <c r="H46" s="143" t="s">
        <v>82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</row>
    <row r="47" spans="2:53" s="42" customFormat="1" ht="13.5" thickBot="1">
      <c r="B47" s="752"/>
      <c r="C47" s="753"/>
      <c r="D47" s="753"/>
      <c r="E47" s="753"/>
      <c r="F47" s="753"/>
      <c r="G47" s="140"/>
      <c r="H47" s="141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2:53" s="42" customFormat="1" ht="9" customHeight="1">
      <c r="B48" s="119" t="s">
        <v>242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</row>
    <row r="49" spans="2:53" s="42" customFormat="1" ht="9" customHeight="1">
      <c r="B49" s="119" t="s">
        <v>122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</row>
    <row r="50" spans="2:53" s="42" customFormat="1" ht="13.5">
      <c r="B50" s="618" t="s">
        <v>209</v>
      </c>
      <c r="C50" s="618"/>
      <c r="D50" s="618"/>
      <c r="E50" s="618"/>
      <c r="F50" s="618"/>
      <c r="G50" s="618"/>
      <c r="H50" s="61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</row>
    <row r="51" spans="2:8" ht="12.75" hidden="1">
      <c r="B51" s="11"/>
      <c r="C51" s="11"/>
      <c r="D51" s="11"/>
      <c r="E51" s="11"/>
      <c r="F51" s="11"/>
      <c r="G51" s="11"/>
      <c r="H51" s="11"/>
    </row>
    <row r="52" spans="2:8" ht="12.75" hidden="1">
      <c r="B52" s="11"/>
      <c r="C52" s="11"/>
      <c r="D52" s="11"/>
      <c r="E52" s="11"/>
      <c r="F52" s="11"/>
      <c r="G52" s="11"/>
      <c r="H52" s="11"/>
    </row>
    <row r="53" spans="2:8" ht="12.75" hidden="1">
      <c r="B53" s="11"/>
      <c r="C53" s="11"/>
      <c r="D53" s="11"/>
      <c r="E53" s="11"/>
      <c r="F53" s="11"/>
      <c r="G53" s="11"/>
      <c r="H53" s="11"/>
    </row>
    <row r="54" spans="2:8" ht="12.75" hidden="1">
      <c r="B54" s="11"/>
      <c r="C54" s="11"/>
      <c r="D54" s="11"/>
      <c r="E54" s="11"/>
      <c r="F54" s="11"/>
      <c r="G54" s="11"/>
      <c r="H54" s="11"/>
    </row>
    <row r="55" spans="2:8" ht="12.75" hidden="1">
      <c r="B55" s="11"/>
      <c r="C55" s="11"/>
      <c r="D55" s="11"/>
      <c r="E55" s="11"/>
      <c r="F55" s="11"/>
      <c r="G55" s="11"/>
      <c r="H55" s="11"/>
    </row>
    <row r="56" spans="2:8" ht="12.75" hidden="1">
      <c r="B56" s="11"/>
      <c r="C56" s="11"/>
      <c r="D56" s="11"/>
      <c r="E56" s="11"/>
      <c r="F56" s="11"/>
      <c r="G56" s="11"/>
      <c r="H56" s="11"/>
    </row>
    <row r="57" spans="2:8" ht="12.75" hidden="1">
      <c r="B57" s="11"/>
      <c r="C57" s="11"/>
      <c r="D57" s="11"/>
      <c r="E57" s="11"/>
      <c r="F57" s="11"/>
      <c r="G57" s="11"/>
      <c r="H57" s="11"/>
    </row>
    <row r="58" spans="2:8" ht="12.75" hidden="1">
      <c r="B58" s="11"/>
      <c r="C58" s="11"/>
      <c r="D58" s="11"/>
      <c r="E58" s="11"/>
      <c r="F58" s="11"/>
      <c r="G58" s="11"/>
      <c r="H58" s="11"/>
    </row>
    <row r="59" spans="2:8" ht="12.75" hidden="1">
      <c r="B59" s="11"/>
      <c r="C59" s="11"/>
      <c r="D59" s="11"/>
      <c r="E59" s="11"/>
      <c r="F59" s="11"/>
      <c r="G59" s="11"/>
      <c r="H59" s="11"/>
    </row>
    <row r="60" spans="2:8" ht="12.75" hidden="1">
      <c r="B60" s="11"/>
      <c r="C60" s="11"/>
      <c r="D60" s="11"/>
      <c r="E60" s="11"/>
      <c r="F60" s="11"/>
      <c r="G60" s="11"/>
      <c r="H60" s="11"/>
    </row>
    <row r="61" spans="2:8" ht="12.75" hidden="1">
      <c r="B61" s="11"/>
      <c r="C61" s="11"/>
      <c r="D61" s="11"/>
      <c r="E61" s="11"/>
      <c r="F61" s="11"/>
      <c r="G61" s="11"/>
      <c r="H61" s="11"/>
    </row>
    <row r="62" spans="2:8" ht="12.75" hidden="1">
      <c r="B62" s="11"/>
      <c r="C62" s="11"/>
      <c r="D62" s="11"/>
      <c r="E62" s="11"/>
      <c r="F62" s="11"/>
      <c r="G62" s="11"/>
      <c r="H62" s="11"/>
    </row>
    <row r="63" spans="2:8" ht="12.75" hidden="1">
      <c r="B63" s="11"/>
      <c r="C63" s="11"/>
      <c r="D63" s="11"/>
      <c r="E63" s="11"/>
      <c r="F63" s="11"/>
      <c r="G63" s="11"/>
      <c r="H63" s="11"/>
    </row>
    <row r="64" spans="2:8" ht="12.75" hidden="1">
      <c r="B64" s="11"/>
      <c r="C64" s="11"/>
      <c r="D64" s="11"/>
      <c r="E64" s="11"/>
      <c r="F64" s="11"/>
      <c r="G64" s="11"/>
      <c r="H64" s="11"/>
    </row>
    <row r="65" spans="2:8" ht="12.75" hidden="1">
      <c r="B65" s="11"/>
      <c r="C65" s="11"/>
      <c r="D65" s="11"/>
      <c r="E65" s="11"/>
      <c r="F65" s="11"/>
      <c r="G65" s="11"/>
      <c r="H65" s="11"/>
    </row>
    <row r="66" spans="2:8" ht="12.75" hidden="1">
      <c r="B66" s="11"/>
      <c r="C66" s="11"/>
      <c r="D66" s="11"/>
      <c r="E66" s="11"/>
      <c r="F66" s="11"/>
      <c r="G66" s="11"/>
      <c r="H66" s="11"/>
    </row>
    <row r="67" spans="2:8" ht="12.75" hidden="1">
      <c r="B67" s="11"/>
      <c r="C67" s="11"/>
      <c r="D67" s="11"/>
      <c r="E67" s="11"/>
      <c r="F67" s="11"/>
      <c r="G67" s="11"/>
      <c r="H67" s="11"/>
    </row>
    <row r="68" spans="2:8" ht="12.75" hidden="1">
      <c r="B68" s="11"/>
      <c r="C68" s="11"/>
      <c r="D68" s="11"/>
      <c r="E68" s="11"/>
      <c r="F68" s="11"/>
      <c r="G68" s="11"/>
      <c r="H68" s="11"/>
    </row>
    <row r="69" spans="2:8" ht="12.75" hidden="1">
      <c r="B69" s="11"/>
      <c r="C69" s="11"/>
      <c r="D69" s="11"/>
      <c r="E69" s="11"/>
      <c r="F69" s="11"/>
      <c r="G69" s="11"/>
      <c r="H69" s="11"/>
    </row>
    <row r="70" spans="2:8" ht="12.75" hidden="1">
      <c r="B70" s="11"/>
      <c r="C70" s="11"/>
      <c r="D70" s="11"/>
      <c r="E70" s="11"/>
      <c r="F70" s="11"/>
      <c r="G70" s="11"/>
      <c r="H70" s="11"/>
    </row>
    <row r="71" spans="2:8" ht="12.75" hidden="1">
      <c r="B71" s="11"/>
      <c r="C71" s="11"/>
      <c r="D71" s="11"/>
      <c r="E71" s="11"/>
      <c r="F71" s="11"/>
      <c r="G71" s="11"/>
      <c r="H71" s="11"/>
    </row>
    <row r="72" spans="2:8" ht="12.75" hidden="1">
      <c r="B72" s="11"/>
      <c r="C72" s="11"/>
      <c r="D72" s="11"/>
      <c r="E72" s="11"/>
      <c r="F72" s="11"/>
      <c r="G72" s="11"/>
      <c r="H72" s="11"/>
    </row>
    <row r="73" spans="2:8" ht="12.75" hidden="1">
      <c r="B73" s="11"/>
      <c r="C73" s="11"/>
      <c r="D73" s="11"/>
      <c r="E73" s="11"/>
      <c r="F73" s="11"/>
      <c r="G73" s="11"/>
      <c r="H73" s="11"/>
    </row>
    <row r="74" spans="2:8" ht="12.75" hidden="1">
      <c r="B74" s="11"/>
      <c r="C74" s="11"/>
      <c r="D74" s="11"/>
      <c r="E74" s="11"/>
      <c r="F74" s="11"/>
      <c r="G74" s="11"/>
      <c r="H74" s="11"/>
    </row>
    <row r="75" spans="2:8" ht="12.75" hidden="1">
      <c r="B75" s="11"/>
      <c r="C75" s="11"/>
      <c r="D75" s="11"/>
      <c r="E75" s="11"/>
      <c r="F75" s="11"/>
      <c r="G75" s="11"/>
      <c r="H75" s="11"/>
    </row>
    <row r="76" spans="2:8" ht="12.75" hidden="1">
      <c r="B76" s="11"/>
      <c r="C76" s="11"/>
      <c r="D76" s="11"/>
      <c r="E76" s="11"/>
      <c r="F76" s="11"/>
      <c r="G76" s="11"/>
      <c r="H76" s="11"/>
    </row>
    <row r="77" spans="2:8" ht="12.75" hidden="1">
      <c r="B77" s="11"/>
      <c r="C77" s="11"/>
      <c r="D77" s="11"/>
      <c r="E77" s="11"/>
      <c r="F77" s="11"/>
      <c r="G77" s="11"/>
      <c r="H77" s="11"/>
    </row>
    <row r="78" spans="2:8" ht="12.75" hidden="1">
      <c r="B78" s="11"/>
      <c r="C78" s="11"/>
      <c r="D78" s="11"/>
      <c r="E78" s="11"/>
      <c r="F78" s="11"/>
      <c r="G78" s="11"/>
      <c r="H78" s="11"/>
    </row>
    <row r="79" spans="2:8" ht="12.75" hidden="1">
      <c r="B79" s="11"/>
      <c r="C79" s="11"/>
      <c r="D79" s="11"/>
      <c r="E79" s="11"/>
      <c r="F79" s="11"/>
      <c r="G79" s="11"/>
      <c r="H79" s="11"/>
    </row>
    <row r="80" spans="2:8" ht="12.75" hidden="1">
      <c r="B80" s="11"/>
      <c r="C80" s="11"/>
      <c r="D80" s="11"/>
      <c r="E80" s="11"/>
      <c r="F80" s="11"/>
      <c r="G80" s="11"/>
      <c r="H80" s="11"/>
    </row>
    <row r="81" s="11" customFormat="1" ht="12.75" hidden="1"/>
    <row r="82" s="11" customFormat="1" ht="12.75" hidden="1"/>
    <row r="83" s="11" customFormat="1" ht="12.75" hidden="1"/>
    <row r="84" s="11" customFormat="1" ht="12.75" hidden="1"/>
    <row r="85" s="11" customFormat="1" ht="12.75" hidden="1"/>
    <row r="86" s="11" customFormat="1" ht="12.75" hidden="1"/>
    <row r="87" s="11" customFormat="1" ht="12.75" hidden="1"/>
    <row r="88" s="11" customFormat="1" ht="12.75" hidden="1"/>
    <row r="89" s="11" customFormat="1" ht="12.75" hidden="1"/>
    <row r="90" s="11" customFormat="1" ht="12.75" hidden="1"/>
    <row r="91" s="11" customFormat="1" ht="12.75" hidden="1"/>
    <row r="92" s="11" customFormat="1" ht="12.75" hidden="1"/>
    <row r="93" s="11" customFormat="1" ht="12.75" hidden="1"/>
    <row r="94" s="11" customFormat="1" ht="12.75" hidden="1"/>
    <row r="95" s="11" customFormat="1" ht="12.75" hidden="1"/>
    <row r="96" s="11" customFormat="1" ht="12.75" hidden="1"/>
    <row r="97" s="11" customFormat="1" ht="12.75" hidden="1"/>
    <row r="98" s="11" customFormat="1" ht="12.75" hidden="1"/>
    <row r="99" s="11" customFormat="1" ht="12.75" hidden="1"/>
    <row r="100" s="11" customFormat="1" ht="12.75" hidden="1"/>
    <row r="101" s="11" customFormat="1" ht="12.75" hidden="1"/>
    <row r="102" s="11" customFormat="1" ht="12.75" hidden="1"/>
    <row r="103" s="11" customFormat="1" ht="12.75" hidden="1"/>
    <row r="104" s="11" customFormat="1" ht="12.75" hidden="1"/>
    <row r="105" s="11" customFormat="1" ht="12.75" hidden="1"/>
    <row r="106" s="11" customFormat="1" ht="12.75" hidden="1"/>
    <row r="107" s="11" customFormat="1" ht="12.75" hidden="1"/>
    <row r="108" s="11" customFormat="1" ht="12.75" hidden="1"/>
    <row r="109" s="11" customFormat="1" ht="12.75" hidden="1"/>
    <row r="110" s="11" customFormat="1" ht="12.75" hidden="1"/>
    <row r="111" s="11" customFormat="1" ht="12.75" hidden="1"/>
    <row r="112" s="11" customFormat="1" ht="12.75" hidden="1"/>
    <row r="113" s="11" customFormat="1" ht="12.75" hidden="1"/>
    <row r="114" s="11" customFormat="1" ht="12.75" hidden="1"/>
    <row r="115" s="11" customFormat="1" ht="12.75" hidden="1"/>
    <row r="116" s="11" customFormat="1" ht="12.75" hidden="1"/>
    <row r="117" s="11" customFormat="1" ht="12.75" hidden="1"/>
    <row r="118" s="11" customFormat="1" ht="12.75" hidden="1"/>
    <row r="119" s="11" customFormat="1" ht="12.75" hidden="1"/>
    <row r="120" s="11" customFormat="1" ht="12.75" hidden="1"/>
    <row r="121" s="11" customFormat="1" ht="12.75" hidden="1"/>
    <row r="122" s="11" customFormat="1" ht="12.75" hidden="1"/>
    <row r="123" s="11" customFormat="1" ht="12.75" hidden="1"/>
    <row r="124" s="11" customFormat="1" ht="12.75" hidden="1"/>
    <row r="125" s="11" customFormat="1" ht="12.75" hidden="1"/>
    <row r="126" s="11" customFormat="1" ht="12.75" hidden="1"/>
    <row r="127" s="11" customFormat="1" ht="12.75" hidden="1"/>
    <row r="128" s="11" customFormat="1" ht="12.75" hidden="1"/>
    <row r="129" s="11" customFormat="1" ht="12.75" hidden="1"/>
    <row r="130" s="11" customFormat="1" ht="12.75" hidden="1"/>
    <row r="131" s="11" customFormat="1" ht="12.75" hidden="1"/>
    <row r="132" s="11" customFormat="1" ht="12.75" hidden="1"/>
    <row r="133" s="11" customFormat="1" ht="12.75" hidden="1"/>
    <row r="134" s="11" customFormat="1" ht="12.75" hidden="1"/>
    <row r="135" s="11" customFormat="1" ht="12.75" hidden="1"/>
    <row r="136" s="11" customFormat="1" ht="12.75" hidden="1"/>
    <row r="137" s="11" customFormat="1" ht="12.75" hidden="1"/>
    <row r="138" s="11" customFormat="1" ht="12.75" hidden="1"/>
    <row r="139" s="11" customFormat="1" ht="12.75" hidden="1"/>
    <row r="140" s="11" customFormat="1" ht="12.75" hidden="1"/>
    <row r="141" s="11" customFormat="1" ht="12.75" hidden="1"/>
    <row r="142" s="11" customFormat="1" ht="12.75" hidden="1"/>
    <row r="143" s="11" customFormat="1" ht="12.75" hidden="1"/>
    <row r="144" s="11" customFormat="1" ht="12.75" hidden="1"/>
    <row r="145" s="11" customFormat="1" ht="12.75" hidden="1"/>
    <row r="146" s="11" customFormat="1" ht="12.75" hidden="1"/>
    <row r="147" s="11" customFormat="1" ht="12.75" hidden="1"/>
    <row r="148" s="11" customFormat="1" ht="12.75" hidden="1"/>
    <row r="149" s="11" customFormat="1" ht="12.75" hidden="1"/>
    <row r="150" s="11" customFormat="1" ht="12.75" hidden="1"/>
    <row r="151" s="11" customFormat="1" ht="12.75" hidden="1"/>
    <row r="152" s="11" customFormat="1" ht="12.75" hidden="1"/>
    <row r="153" s="11" customFormat="1" ht="12.75" hidden="1"/>
    <row r="154" s="11" customFormat="1" ht="12.75" hidden="1"/>
    <row r="155" s="11" customFormat="1" ht="12.75" hidden="1"/>
    <row r="156" s="11" customFormat="1" ht="12.75" hidden="1"/>
    <row r="157" s="11" customFormat="1" ht="12.75" hidden="1"/>
    <row r="158" s="11" customFormat="1" ht="12.75" hidden="1"/>
    <row r="159" s="11" customFormat="1" ht="12.75" hidden="1"/>
    <row r="160" s="11" customFormat="1" ht="12.75" hidden="1"/>
    <row r="161" s="11" customFormat="1" ht="12.75" hidden="1"/>
    <row r="162" s="11" customFormat="1" ht="12.75" hidden="1"/>
    <row r="163" s="11" customFormat="1" ht="12.75" hidden="1"/>
    <row r="164" s="11" customFormat="1" ht="12.75" hidden="1"/>
    <row r="165" s="11" customFormat="1" ht="12.75" hidden="1"/>
    <row r="166" s="11" customFormat="1" ht="12.75" hidden="1"/>
    <row r="167" s="11" customFormat="1" ht="12.75" hidden="1"/>
    <row r="168" s="11" customFormat="1" ht="12.75" hidden="1"/>
    <row r="169" s="11" customFormat="1" ht="12.75" hidden="1"/>
    <row r="170" s="11" customFormat="1" ht="12.75" hidden="1"/>
    <row r="171" s="11" customFormat="1" ht="12.75" hidden="1"/>
    <row r="172" s="11" customFormat="1" ht="12.75" hidden="1"/>
    <row r="173" s="11" customFormat="1" ht="12.75" hidden="1"/>
    <row r="174" s="11" customFormat="1" ht="12.75" hidden="1"/>
    <row r="175" s="11" customFormat="1" ht="12.75" hidden="1"/>
    <row r="176" s="11" customFormat="1" ht="12.75" hidden="1"/>
    <row r="177" s="11" customFormat="1" ht="12.75" hidden="1"/>
    <row r="178" s="11" customFormat="1" ht="12.75" hidden="1"/>
    <row r="179" s="11" customFormat="1" ht="12.75" hidden="1"/>
    <row r="180" s="11" customFormat="1" ht="12.75" hidden="1"/>
    <row r="181" s="11" customFormat="1" ht="12.75" hidden="1"/>
    <row r="182" s="11" customFormat="1" ht="12.75" hidden="1"/>
    <row r="183" s="11" customFormat="1" ht="12.75" hidden="1"/>
    <row r="184" s="11" customFormat="1" ht="12.75" hidden="1"/>
    <row r="185" s="11" customFormat="1" ht="12.75" hidden="1"/>
    <row r="186" s="11" customFormat="1" ht="12.75" hidden="1"/>
    <row r="187" s="11" customFormat="1" ht="12.75" hidden="1"/>
    <row r="188" s="11" customFormat="1" ht="12.75" hidden="1"/>
    <row r="189" s="11" customFormat="1" ht="12.75" hidden="1"/>
    <row r="190" s="11" customFormat="1" ht="12.75" hidden="1"/>
    <row r="191" s="11" customFormat="1" ht="12.75" hidden="1"/>
    <row r="192" s="11" customFormat="1" ht="12.75" hidden="1"/>
    <row r="193" s="11" customFormat="1" ht="12.75" hidden="1"/>
    <row r="194" s="11" customFormat="1" ht="12.75" hidden="1"/>
    <row r="195" s="11" customFormat="1" ht="12.75" hidden="1"/>
    <row r="196" s="11" customFormat="1" ht="12.75" hidden="1"/>
    <row r="197" s="11" customFormat="1" ht="12.75" hidden="1"/>
    <row r="198" s="11" customFormat="1" ht="12.75" hidden="1"/>
    <row r="199" s="11" customFormat="1" ht="12.75" hidden="1"/>
    <row r="200" s="11" customFormat="1" ht="12.75" hidden="1"/>
    <row r="201" s="11" customFormat="1" ht="12.75" hidden="1"/>
    <row r="202" ht="12.75" hidden="1"/>
  </sheetData>
  <sheetProtection password="B13C" sheet="1" objects="1" scenarios="1"/>
  <mergeCells count="64">
    <mergeCell ref="E44:F44"/>
    <mergeCell ref="B6:F6"/>
    <mergeCell ref="B5:H5"/>
    <mergeCell ref="C43:D43"/>
    <mergeCell ref="E43:F43"/>
    <mergeCell ref="B46:F47"/>
    <mergeCell ref="C44:D44"/>
    <mergeCell ref="B45:H45"/>
    <mergeCell ref="G19:H19"/>
    <mergeCell ref="B24:H24"/>
    <mergeCell ref="G28:H28"/>
    <mergeCell ref="G27:H27"/>
    <mergeCell ref="B41:H41"/>
    <mergeCell ref="B42:H42"/>
    <mergeCell ref="B36:H36"/>
    <mergeCell ref="D32:E32"/>
    <mergeCell ref="C39:D39"/>
    <mergeCell ref="E39:F39"/>
    <mergeCell ref="C40:D40"/>
    <mergeCell ref="E40:F40"/>
    <mergeCell ref="D33:E33"/>
    <mergeCell ref="B37:H37"/>
    <mergeCell ref="C38:D38"/>
    <mergeCell ref="E38:F38"/>
    <mergeCell ref="C7:F7"/>
    <mergeCell ref="C8:F8"/>
    <mergeCell ref="C9:F9"/>
    <mergeCell ref="C10:F10"/>
    <mergeCell ref="C11:F11"/>
    <mergeCell ref="C13:F13"/>
    <mergeCell ref="B50:H50"/>
    <mergeCell ref="C22:F22"/>
    <mergeCell ref="G22:H22"/>
    <mergeCell ref="C29:F29"/>
    <mergeCell ref="G29:H29"/>
    <mergeCell ref="C28:F28"/>
    <mergeCell ref="B30:H30"/>
    <mergeCell ref="B31:H31"/>
    <mergeCell ref="G25:H25"/>
    <mergeCell ref="C27:F27"/>
    <mergeCell ref="G26:H26"/>
    <mergeCell ref="B18:H18"/>
    <mergeCell ref="C20:F20"/>
    <mergeCell ref="G20:H20"/>
    <mergeCell ref="C21:F21"/>
    <mergeCell ref="C25:F25"/>
    <mergeCell ref="G21:H21"/>
    <mergeCell ref="F16:H16"/>
    <mergeCell ref="C12:F12"/>
    <mergeCell ref="B3:C3"/>
    <mergeCell ref="C19:F19"/>
    <mergeCell ref="B1:H1"/>
    <mergeCell ref="B2:C2"/>
    <mergeCell ref="B17:H17"/>
    <mergeCell ref="D34:E34"/>
    <mergeCell ref="D35:E35"/>
    <mergeCell ref="B4:H4"/>
    <mergeCell ref="C14:F14"/>
    <mergeCell ref="C26:F26"/>
    <mergeCell ref="D3:E3"/>
    <mergeCell ref="C23:F23"/>
    <mergeCell ref="G23:H23"/>
    <mergeCell ref="D16:E16"/>
    <mergeCell ref="B15:H1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12"/>
  <sheetViews>
    <sheetView showGridLines="0" zoomScalePageLayoutView="0" workbookViewId="0" topLeftCell="A1">
      <selection activeCell="B6" sqref="B6:K6"/>
    </sheetView>
  </sheetViews>
  <sheetFormatPr defaultColWidth="0" defaultRowHeight="12.75" zeroHeight="1"/>
  <cols>
    <col min="1" max="1" width="2.7109375" style="0" customWidth="1"/>
    <col min="2" max="2" width="4.00390625" style="0" customWidth="1"/>
    <col min="3" max="3" width="14.7109375" style="0" customWidth="1"/>
    <col min="4" max="4" width="18.7109375" style="0" customWidth="1"/>
    <col min="5" max="6" width="8.28125" style="0" customWidth="1"/>
    <col min="7" max="7" width="5.7109375" style="0" customWidth="1"/>
    <col min="8" max="8" width="12.7109375" style="0" customWidth="1"/>
    <col min="9" max="9" width="5.7109375" style="0" customWidth="1"/>
    <col min="10" max="10" width="14.7109375" style="0" customWidth="1"/>
    <col min="11" max="11" width="5.7109375" style="0" customWidth="1"/>
    <col min="12" max="12" width="2.7109375" style="11" customWidth="1"/>
    <col min="13" max="60" width="9.140625" style="11" hidden="1" customWidth="1"/>
    <col min="61" max="200" width="0" style="0" hidden="1" customWidth="1"/>
    <col min="201" max="16384" width="9.140625" style="0" hidden="1" customWidth="1"/>
  </cols>
  <sheetData>
    <row r="1" spans="1:12" ht="18" customHeight="1" thickBot="1">
      <c r="A1" s="42"/>
      <c r="B1" s="684" t="s">
        <v>124</v>
      </c>
      <c r="C1" s="685"/>
      <c r="D1" s="685"/>
      <c r="E1" s="685"/>
      <c r="F1" s="685"/>
      <c r="G1" s="685"/>
      <c r="H1" s="793" t="s">
        <v>79</v>
      </c>
      <c r="I1" s="241"/>
      <c r="J1" s="792">
        <f>DPFO1!B7</f>
        <v>0</v>
      </c>
      <c r="K1" s="493"/>
      <c r="L1" s="47"/>
    </row>
    <row r="2" spans="1:12" ht="24" customHeight="1">
      <c r="A2" s="42"/>
      <c r="B2" s="679" t="s">
        <v>253</v>
      </c>
      <c r="C2" s="679"/>
      <c r="D2" s="679"/>
      <c r="E2" s="679"/>
      <c r="F2" s="679"/>
      <c r="G2" s="679"/>
      <c r="H2" s="228"/>
      <c r="I2" s="538"/>
      <c r="J2" s="538"/>
      <c r="K2" s="538"/>
      <c r="L2" s="47"/>
    </row>
    <row r="3" spans="1:12" ht="36" customHeight="1">
      <c r="A3" s="42"/>
      <c r="B3" s="675" t="s">
        <v>243</v>
      </c>
      <c r="C3" s="676"/>
      <c r="D3" s="676"/>
      <c r="E3" s="676"/>
      <c r="F3" s="676"/>
      <c r="G3" s="676"/>
      <c r="H3" s="676"/>
      <c r="I3" s="676"/>
      <c r="J3" s="676"/>
      <c r="K3" s="676"/>
      <c r="L3" s="47"/>
    </row>
    <row r="4" spans="1:12" ht="30" customHeight="1">
      <c r="A4" s="42"/>
      <c r="B4" s="786" t="s">
        <v>33</v>
      </c>
      <c r="C4" s="787"/>
      <c r="D4" s="787"/>
      <c r="E4" s="787"/>
      <c r="F4" s="787"/>
      <c r="G4" s="787"/>
      <c r="H4" s="787"/>
      <c r="I4" s="787"/>
      <c r="J4" s="787"/>
      <c r="K4" s="787"/>
      <c r="L4" s="47"/>
    </row>
    <row r="5" spans="1:12" ht="18" customHeight="1">
      <c r="A5" s="42"/>
      <c r="B5" s="688" t="s">
        <v>199</v>
      </c>
      <c r="C5" s="689"/>
      <c r="D5" s="689"/>
      <c r="E5" s="689"/>
      <c r="F5" s="689"/>
      <c r="G5" s="689"/>
      <c r="H5" s="689"/>
      <c r="I5" s="689"/>
      <c r="J5" s="689"/>
      <c r="K5" s="689"/>
      <c r="L5" s="47"/>
    </row>
    <row r="6" spans="1:12" ht="18" customHeight="1" thickBot="1">
      <c r="A6" s="42"/>
      <c r="B6" s="758" t="s">
        <v>200</v>
      </c>
      <c r="C6" s="759"/>
      <c r="D6" s="759"/>
      <c r="E6" s="759"/>
      <c r="F6" s="759"/>
      <c r="G6" s="759"/>
      <c r="H6" s="759"/>
      <c r="I6" s="759"/>
      <c r="J6" s="759"/>
      <c r="K6" s="759"/>
      <c r="L6" s="47"/>
    </row>
    <row r="7" spans="1:60" s="21" customFormat="1" ht="24" customHeight="1" thickBot="1">
      <c r="A7" s="43"/>
      <c r="B7" s="790" t="s">
        <v>252</v>
      </c>
      <c r="C7" s="791"/>
      <c r="D7" s="791"/>
      <c r="E7" s="153"/>
      <c r="F7" s="144"/>
      <c r="G7" s="775" t="s">
        <v>34</v>
      </c>
      <c r="H7" s="776"/>
      <c r="I7" s="776"/>
      <c r="J7" s="776"/>
      <c r="K7" s="153"/>
      <c r="L7" s="145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1:12" ht="18" customHeight="1" thickBot="1">
      <c r="A8" s="42"/>
      <c r="B8" s="777"/>
      <c r="C8" s="778"/>
      <c r="D8" s="778"/>
      <c r="E8" s="778"/>
      <c r="F8" s="778"/>
      <c r="G8" s="778"/>
      <c r="H8" s="778"/>
      <c r="I8" s="778"/>
      <c r="J8" s="778"/>
      <c r="K8" s="778"/>
      <c r="L8" s="47"/>
    </row>
    <row r="9" spans="1:12" ht="18" customHeight="1">
      <c r="A9" s="42"/>
      <c r="B9" s="779"/>
      <c r="C9" s="541"/>
      <c r="D9" s="541"/>
      <c r="E9" s="541"/>
      <c r="F9" s="541"/>
      <c r="G9" s="542"/>
      <c r="H9" s="435" t="s">
        <v>80</v>
      </c>
      <c r="I9" s="780"/>
      <c r="J9" s="435" t="s">
        <v>90</v>
      </c>
      <c r="K9" s="783"/>
      <c r="L9" s="47"/>
    </row>
    <row r="10" spans="1:12" ht="24" customHeight="1">
      <c r="A10" s="42"/>
      <c r="B10" s="92">
        <v>201</v>
      </c>
      <c r="C10" s="376" t="s">
        <v>176</v>
      </c>
      <c r="D10" s="376"/>
      <c r="E10" s="376"/>
      <c r="F10" s="376"/>
      <c r="G10" s="433"/>
      <c r="H10" s="348">
        <v>0</v>
      </c>
      <c r="I10" s="350"/>
      <c r="J10" s="521"/>
      <c r="K10" s="784"/>
      <c r="L10" s="47"/>
    </row>
    <row r="11" spans="1:12" ht="24" customHeight="1">
      <c r="A11" s="42"/>
      <c r="B11" s="92">
        <v>202</v>
      </c>
      <c r="C11" s="376" t="s">
        <v>177</v>
      </c>
      <c r="D11" s="376"/>
      <c r="E11" s="376"/>
      <c r="F11" s="376"/>
      <c r="G11" s="433"/>
      <c r="H11" s="348">
        <v>0</v>
      </c>
      <c r="I11" s="350"/>
      <c r="J11" s="521"/>
      <c r="K11" s="784"/>
      <c r="L11" s="47"/>
    </row>
    <row r="12" spans="1:12" ht="31.5" customHeight="1">
      <c r="A12" s="42"/>
      <c r="B12" s="92">
        <v>203</v>
      </c>
      <c r="C12" s="334" t="s">
        <v>249</v>
      </c>
      <c r="D12" s="334"/>
      <c r="E12" s="334"/>
      <c r="F12" s="334"/>
      <c r="G12" s="501"/>
      <c r="H12" s="345">
        <f>H10-H11</f>
        <v>0</v>
      </c>
      <c r="I12" s="785"/>
      <c r="J12" s="521"/>
      <c r="K12" s="784"/>
      <c r="L12" s="47"/>
    </row>
    <row r="13" spans="1:12" ht="31.5" customHeight="1">
      <c r="A13" s="42"/>
      <c r="B13" s="92">
        <v>204</v>
      </c>
      <c r="C13" s="334" t="s">
        <v>248</v>
      </c>
      <c r="D13" s="334"/>
      <c r="E13" s="334"/>
      <c r="F13" s="334"/>
      <c r="G13" s="501"/>
      <c r="H13" s="348">
        <v>0</v>
      </c>
      <c r="I13" s="350"/>
      <c r="J13" s="521"/>
      <c r="K13" s="784"/>
      <c r="L13" s="47"/>
    </row>
    <row r="14" spans="1:12" ht="31.5" customHeight="1">
      <c r="A14" s="42"/>
      <c r="B14" s="92">
        <v>205</v>
      </c>
      <c r="C14" s="334" t="s">
        <v>250</v>
      </c>
      <c r="D14" s="334"/>
      <c r="E14" s="334"/>
      <c r="F14" s="334"/>
      <c r="G14" s="501"/>
      <c r="H14" s="348">
        <v>0</v>
      </c>
      <c r="I14" s="350"/>
      <c r="J14" s="521"/>
      <c r="K14" s="784"/>
      <c r="L14" s="47"/>
    </row>
    <row r="15" spans="1:12" ht="31.5" customHeight="1" thickBot="1">
      <c r="A15" s="42"/>
      <c r="B15" s="146">
        <v>206</v>
      </c>
      <c r="C15" s="360" t="s">
        <v>57</v>
      </c>
      <c r="D15" s="360"/>
      <c r="E15" s="360"/>
      <c r="F15" s="360"/>
      <c r="G15" s="788"/>
      <c r="H15" s="426">
        <f>H12+H13-H14</f>
        <v>0</v>
      </c>
      <c r="I15" s="789"/>
      <c r="J15" s="794"/>
      <c r="K15" s="795"/>
      <c r="L15" s="47"/>
    </row>
    <row r="16" spans="1:12" ht="7.5" customHeight="1" thickBot="1">
      <c r="A16" s="42"/>
      <c r="B16" s="688"/>
      <c r="C16" s="689"/>
      <c r="D16" s="689"/>
      <c r="E16" s="689"/>
      <c r="F16" s="689"/>
      <c r="G16" s="689"/>
      <c r="H16" s="689"/>
      <c r="I16" s="689"/>
      <c r="J16" s="689"/>
      <c r="K16" s="689"/>
      <c r="L16" s="47"/>
    </row>
    <row r="17" spans="1:12" ht="24" customHeight="1" thickBot="1">
      <c r="A17" s="42"/>
      <c r="B17" s="766" t="s">
        <v>193</v>
      </c>
      <c r="C17" s="767"/>
      <c r="D17" s="769">
        <v>0</v>
      </c>
      <c r="E17" s="770"/>
      <c r="F17" s="771"/>
      <c r="G17" s="768" t="s">
        <v>194</v>
      </c>
      <c r="H17" s="767"/>
      <c r="I17" s="769">
        <v>0</v>
      </c>
      <c r="J17" s="770"/>
      <c r="K17" s="772"/>
      <c r="L17" s="47"/>
    </row>
    <row r="18" spans="1:12" ht="15.75" customHeight="1">
      <c r="A18" s="42"/>
      <c r="B18" s="688"/>
      <c r="C18" s="689"/>
      <c r="D18" s="689"/>
      <c r="E18" s="689"/>
      <c r="F18" s="689"/>
      <c r="G18" s="689"/>
      <c r="H18" s="689"/>
      <c r="I18" s="689"/>
      <c r="J18" s="689"/>
      <c r="K18" s="689"/>
      <c r="L18" s="47"/>
    </row>
    <row r="19" spans="1:12" ht="15.75" customHeight="1">
      <c r="A19" s="42"/>
      <c r="B19" s="688" t="s">
        <v>201</v>
      </c>
      <c r="C19" s="689"/>
      <c r="D19" s="689"/>
      <c r="E19" s="689"/>
      <c r="F19" s="689"/>
      <c r="G19" s="689"/>
      <c r="H19" s="689"/>
      <c r="I19" s="689"/>
      <c r="J19" s="689"/>
      <c r="K19" s="689"/>
      <c r="L19" s="47"/>
    </row>
    <row r="20" spans="1:12" ht="15.75" customHeight="1" thickBot="1">
      <c r="A20" s="42"/>
      <c r="B20" s="758" t="s">
        <v>178</v>
      </c>
      <c r="C20" s="759"/>
      <c r="D20" s="759"/>
      <c r="E20" s="759"/>
      <c r="F20" s="759"/>
      <c r="G20" s="759"/>
      <c r="H20" s="759"/>
      <c r="I20" s="759"/>
      <c r="J20" s="759"/>
      <c r="K20" s="759"/>
      <c r="L20" s="47"/>
    </row>
    <row r="21" spans="1:12" ht="24" customHeight="1">
      <c r="A21" s="42"/>
      <c r="B21" s="815" t="s">
        <v>83</v>
      </c>
      <c r="C21" s="388"/>
      <c r="D21" s="562"/>
      <c r="E21" s="803" t="s">
        <v>77</v>
      </c>
      <c r="F21" s="804"/>
      <c r="G21" s="803" t="s">
        <v>78</v>
      </c>
      <c r="H21" s="804"/>
      <c r="I21" s="773" t="s">
        <v>202</v>
      </c>
      <c r="J21" s="774"/>
      <c r="K21" s="147" t="s">
        <v>39</v>
      </c>
      <c r="L21" s="47"/>
    </row>
    <row r="22" spans="1:12" ht="12.75">
      <c r="A22" s="42"/>
      <c r="B22" s="816">
        <v>1</v>
      </c>
      <c r="C22" s="323"/>
      <c r="D22" s="377"/>
      <c r="E22" s="805">
        <v>2</v>
      </c>
      <c r="F22" s="806"/>
      <c r="G22" s="805">
        <v>3</v>
      </c>
      <c r="H22" s="806"/>
      <c r="I22" s="805">
        <v>4</v>
      </c>
      <c r="J22" s="810"/>
      <c r="K22" s="148">
        <v>5</v>
      </c>
      <c r="L22" s="47"/>
    </row>
    <row r="23" spans="1:12" ht="24" customHeight="1">
      <c r="A23" s="42"/>
      <c r="B23" s="92">
        <v>1</v>
      </c>
      <c r="C23" s="801"/>
      <c r="D23" s="802"/>
      <c r="E23" s="760"/>
      <c r="F23" s="761"/>
      <c r="G23" s="760"/>
      <c r="H23" s="761"/>
      <c r="I23" s="781">
        <f>E23-G23</f>
        <v>0</v>
      </c>
      <c r="J23" s="782"/>
      <c r="K23" s="154"/>
      <c r="L23" s="47"/>
    </row>
    <row r="24" spans="1:12" ht="24" customHeight="1">
      <c r="A24" s="42"/>
      <c r="B24" s="92">
        <v>2</v>
      </c>
      <c r="C24" s="801"/>
      <c r="D24" s="802"/>
      <c r="E24" s="760"/>
      <c r="F24" s="761"/>
      <c r="G24" s="760"/>
      <c r="H24" s="761"/>
      <c r="I24" s="781">
        <f>E24-G24</f>
        <v>0</v>
      </c>
      <c r="J24" s="782"/>
      <c r="K24" s="154"/>
      <c r="L24" s="47"/>
    </row>
    <row r="25" spans="1:12" ht="24" customHeight="1">
      <c r="A25" s="42"/>
      <c r="B25" s="92">
        <v>3</v>
      </c>
      <c r="C25" s="801"/>
      <c r="D25" s="802"/>
      <c r="E25" s="760"/>
      <c r="F25" s="761"/>
      <c r="G25" s="760"/>
      <c r="H25" s="761"/>
      <c r="I25" s="781">
        <f>E25-G25</f>
        <v>0</v>
      </c>
      <c r="J25" s="782"/>
      <c r="K25" s="154"/>
      <c r="L25" s="47"/>
    </row>
    <row r="26" spans="1:12" ht="24" customHeight="1">
      <c r="A26" s="42"/>
      <c r="B26" s="92">
        <v>4</v>
      </c>
      <c r="C26" s="801"/>
      <c r="D26" s="802"/>
      <c r="E26" s="760"/>
      <c r="F26" s="761"/>
      <c r="G26" s="760"/>
      <c r="H26" s="761"/>
      <c r="I26" s="781">
        <f>E26-G26</f>
        <v>0</v>
      </c>
      <c r="J26" s="782"/>
      <c r="K26" s="154"/>
      <c r="L26" s="47"/>
    </row>
    <row r="27" spans="1:12" ht="24" customHeight="1" thickBot="1">
      <c r="A27" s="42"/>
      <c r="B27" s="817" t="s">
        <v>53</v>
      </c>
      <c r="C27" s="818"/>
      <c r="D27" s="704"/>
      <c r="E27" s="811"/>
      <c r="F27" s="812"/>
      <c r="G27" s="811"/>
      <c r="H27" s="812"/>
      <c r="I27" s="798">
        <f>MAX(I23,0)+MAX(I24,0)+MAX(I25,0)+MAX(I26,0)</f>
        <v>0</v>
      </c>
      <c r="J27" s="799"/>
      <c r="K27" s="149"/>
      <c r="L27" s="47"/>
    </row>
    <row r="28" spans="1:12" ht="15.75" customHeight="1" thickBot="1">
      <c r="A28" s="42"/>
      <c r="B28" s="800"/>
      <c r="C28" s="278"/>
      <c r="D28" s="278"/>
      <c r="E28" s="278"/>
      <c r="F28" s="278"/>
      <c r="G28" s="278"/>
      <c r="H28" s="278"/>
      <c r="I28" s="278"/>
      <c r="J28" s="278"/>
      <c r="K28" s="278"/>
      <c r="L28" s="47"/>
    </row>
    <row r="29" spans="1:12" ht="15.75" customHeight="1">
      <c r="A29" s="42"/>
      <c r="B29" s="747"/>
      <c r="C29" s="355"/>
      <c r="D29" s="355"/>
      <c r="E29" s="355"/>
      <c r="F29" s="355"/>
      <c r="G29" s="797"/>
      <c r="H29" s="807" t="s">
        <v>80</v>
      </c>
      <c r="I29" s="808"/>
      <c r="J29" s="807" t="s">
        <v>90</v>
      </c>
      <c r="K29" s="809"/>
      <c r="L29" s="47"/>
    </row>
    <row r="30" spans="1:12" ht="24" customHeight="1">
      <c r="A30" s="42"/>
      <c r="B30" s="92">
        <v>207</v>
      </c>
      <c r="C30" s="642" t="s">
        <v>7</v>
      </c>
      <c r="D30" s="642"/>
      <c r="E30" s="642"/>
      <c r="F30" s="642"/>
      <c r="G30" s="643"/>
      <c r="H30" s="765">
        <f>SUM(E23:F26)</f>
        <v>0</v>
      </c>
      <c r="I30" s="347"/>
      <c r="J30" s="796"/>
      <c r="K30" s="390"/>
      <c r="L30" s="47"/>
    </row>
    <row r="31" spans="1:12" ht="24" customHeight="1">
      <c r="A31" s="42"/>
      <c r="B31" s="92">
        <v>208</v>
      </c>
      <c r="C31" s="642" t="s">
        <v>251</v>
      </c>
      <c r="D31" s="642"/>
      <c r="E31" s="642"/>
      <c r="F31" s="642"/>
      <c r="G31" s="643"/>
      <c r="H31" s="765">
        <f>H30-I27</f>
        <v>0</v>
      </c>
      <c r="I31" s="347"/>
      <c r="J31" s="796"/>
      <c r="K31" s="390"/>
      <c r="L31" s="47"/>
    </row>
    <row r="32" spans="1:60" s="12" customFormat="1" ht="24" customHeight="1" thickBot="1">
      <c r="A32" s="26"/>
      <c r="B32" s="146">
        <v>209</v>
      </c>
      <c r="C32" s="756" t="s">
        <v>58</v>
      </c>
      <c r="D32" s="756"/>
      <c r="E32" s="756"/>
      <c r="F32" s="756"/>
      <c r="G32" s="757"/>
      <c r="H32" s="813">
        <f>H30-H31</f>
        <v>0</v>
      </c>
      <c r="I32" s="428"/>
      <c r="J32" s="814"/>
      <c r="K32" s="416"/>
      <c r="L32" s="150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1:12" ht="10.5" customHeight="1">
      <c r="A33" s="42"/>
      <c r="B33" s="762" t="s">
        <v>36</v>
      </c>
      <c r="C33" s="680"/>
      <c r="D33" s="680"/>
      <c r="E33" s="680"/>
      <c r="F33" s="680"/>
      <c r="G33" s="680"/>
      <c r="H33" s="680"/>
      <c r="I33" s="680"/>
      <c r="J33" s="680"/>
      <c r="K33" s="680"/>
      <c r="L33" s="47"/>
    </row>
    <row r="34" spans="1:12" ht="19.5" customHeight="1">
      <c r="A34" s="42"/>
      <c r="B34" s="763" t="s">
        <v>140</v>
      </c>
      <c r="C34" s="764"/>
      <c r="D34" s="764"/>
      <c r="E34" s="764"/>
      <c r="F34" s="764"/>
      <c r="G34" s="764"/>
      <c r="H34" s="764"/>
      <c r="I34" s="764"/>
      <c r="J34" s="764"/>
      <c r="K34" s="764"/>
      <c r="L34" s="47"/>
    </row>
    <row r="35" spans="1:12" ht="10.5" customHeight="1">
      <c r="A35" s="42"/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47"/>
    </row>
    <row r="36" spans="1:12" ht="10.5" customHeight="1">
      <c r="A36" s="42"/>
      <c r="B36" s="620" t="s">
        <v>245</v>
      </c>
      <c r="C36" s="620"/>
      <c r="D36" s="620"/>
      <c r="E36" s="620"/>
      <c r="F36" s="620"/>
      <c r="G36" s="620"/>
      <c r="H36" s="620"/>
      <c r="I36" s="620"/>
      <c r="J36" s="620"/>
      <c r="K36" s="620"/>
      <c r="L36" s="47"/>
    </row>
    <row r="37" spans="1:12" ht="12" customHeight="1">
      <c r="A37" s="42"/>
      <c r="B37" s="618"/>
      <c r="C37" s="618"/>
      <c r="D37" s="618"/>
      <c r="E37" s="618"/>
      <c r="F37" s="618"/>
      <c r="G37" s="618"/>
      <c r="H37" s="618"/>
      <c r="I37" s="228"/>
      <c r="J37" s="228"/>
      <c r="K37" s="228"/>
      <c r="L37" s="47"/>
    </row>
    <row r="38" spans="2:11" ht="12.75" hidden="1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12.75" hidden="1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2.75" hidden="1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2.75" hidden="1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2.75" hidden="1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 hidden="1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2.75" hidden="1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2.75" hidden="1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2.75" hidden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2.75" hidden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 hidden="1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 hidden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 hidden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 hidden="1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 hidden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 hidden="1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 hidden="1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 hidden="1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 hidden="1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 hidden="1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 hidden="1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 hidden="1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 hidden="1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 hidden="1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 hidden="1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 hidden="1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 hidden="1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 hidden="1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 hidden="1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 hidden="1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 hidden="1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 hidden="1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 hidden="1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 hidden="1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 hidden="1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 hidden="1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 hidden="1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 hidden="1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 hidden="1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 hidden="1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 hidden="1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 hidden="1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 hidden="1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12.75" hidden="1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12.75" hidden="1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 hidden="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 hidden="1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2.75" hidden="1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12.75" hidden="1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 hidden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 hidden="1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 hidden="1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 hidden="1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12.75" hidden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 hidden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 hidden="1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12.75" hidden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 hidden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 hidden="1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 hidden="1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ht="12.75" hidden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 hidden="1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 hidden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 hidden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ht="12.75" hidden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2.75" hidden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2:11" ht="12.75" hidden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ht="12.75" hidden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2:11" ht="12.75" hidden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2:11" ht="12.75" hidden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2:11" ht="12.75" hidden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ht="12.75" hidden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11" ht="12.75" hidden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2:11" ht="12.75" hidden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ht="12.75" hidden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="11" customFormat="1" ht="12.75" hidden="1"/>
    <row r="114" s="11" customFormat="1" ht="12.75" hidden="1"/>
    <row r="115" s="11" customFormat="1" ht="12.75" hidden="1"/>
    <row r="116" s="11" customFormat="1" ht="12.75" hidden="1"/>
    <row r="117" s="11" customFormat="1" ht="12.75" hidden="1"/>
    <row r="118" s="11" customFormat="1" ht="12.75" hidden="1"/>
    <row r="119" s="11" customFormat="1" ht="12.75" hidden="1"/>
    <row r="120" s="11" customFormat="1" ht="12.75" hidden="1"/>
    <row r="121" s="11" customFormat="1" ht="12.75" hidden="1"/>
    <row r="122" s="11" customFormat="1" ht="12.75" hidden="1"/>
    <row r="123" s="11" customFormat="1" ht="12.75" hidden="1"/>
    <row r="124" s="11" customFormat="1" ht="12.75" hidden="1"/>
    <row r="125" s="11" customFormat="1" ht="12.75" hidden="1"/>
    <row r="126" s="11" customFormat="1" ht="12.75" hidden="1"/>
    <row r="127" s="11" customFormat="1" ht="12.75" hidden="1"/>
    <row r="128" s="11" customFormat="1" ht="12.75" hidden="1"/>
    <row r="129" s="11" customFormat="1" ht="12.75" hidden="1"/>
    <row r="130" s="11" customFormat="1" ht="12.75" hidden="1"/>
    <row r="131" s="11" customFormat="1" ht="12.75" hidden="1"/>
    <row r="132" s="11" customFormat="1" ht="12.75" hidden="1"/>
    <row r="133" s="11" customFormat="1" ht="12.75" hidden="1"/>
    <row r="134" s="11" customFormat="1" ht="12.75" hidden="1"/>
    <row r="135" s="11" customFormat="1" ht="12.75" hidden="1"/>
    <row r="136" s="11" customFormat="1" ht="12.75" hidden="1"/>
    <row r="137" s="11" customFormat="1" ht="12.75" hidden="1"/>
    <row r="138" s="11" customFormat="1" ht="12.75" hidden="1"/>
    <row r="139" s="11" customFormat="1" ht="12.75" hidden="1"/>
    <row r="140" s="11" customFormat="1" ht="12.75" hidden="1"/>
    <row r="141" s="11" customFormat="1" ht="12.75" hidden="1"/>
    <row r="142" s="11" customFormat="1" ht="12.75" hidden="1"/>
    <row r="143" s="11" customFormat="1" ht="12.75" hidden="1"/>
    <row r="144" s="11" customFormat="1" ht="12.75" hidden="1"/>
    <row r="145" s="11" customFormat="1" ht="12.75" hidden="1"/>
    <row r="146" s="11" customFormat="1" ht="12.75" hidden="1"/>
    <row r="147" s="11" customFormat="1" ht="12.75" hidden="1"/>
    <row r="148" s="11" customFormat="1" ht="12.75" hidden="1"/>
    <row r="149" s="11" customFormat="1" ht="12.75" hidden="1"/>
    <row r="150" s="11" customFormat="1" ht="12.75" hidden="1"/>
    <row r="151" s="11" customFormat="1" ht="12.75" hidden="1"/>
    <row r="152" s="11" customFormat="1" ht="12.75" hidden="1"/>
    <row r="153" s="11" customFormat="1" ht="12.75" hidden="1"/>
    <row r="154" s="11" customFormat="1" ht="12.75" hidden="1"/>
    <row r="155" s="11" customFormat="1" ht="12.75" hidden="1"/>
    <row r="156" s="11" customFormat="1" ht="12.75" hidden="1"/>
    <row r="157" s="11" customFormat="1" ht="12.75" hidden="1"/>
    <row r="158" s="11" customFormat="1" ht="12.75" hidden="1"/>
    <row r="159" s="11" customFormat="1" ht="12.75" hidden="1"/>
    <row r="160" s="11" customFormat="1" ht="12.75" hidden="1"/>
    <row r="161" s="11" customFormat="1" ht="12.75" hidden="1"/>
    <row r="162" s="11" customFormat="1" ht="12.75" hidden="1"/>
    <row r="163" s="11" customFormat="1" ht="12.75" hidden="1"/>
    <row r="164" s="11" customFormat="1" ht="12.75" hidden="1"/>
    <row r="165" s="11" customFormat="1" ht="12.75" hidden="1"/>
    <row r="166" s="11" customFormat="1" ht="12.75" hidden="1"/>
    <row r="167" s="11" customFormat="1" ht="12.75" hidden="1"/>
    <row r="168" s="11" customFormat="1" ht="12.75" hidden="1"/>
    <row r="169" s="11" customFormat="1" ht="12.75" hidden="1"/>
    <row r="170" s="11" customFormat="1" ht="12.75" hidden="1"/>
    <row r="171" s="11" customFormat="1" ht="12.75" hidden="1"/>
    <row r="172" s="11" customFormat="1" ht="12.75" hidden="1"/>
    <row r="173" s="11" customFormat="1" ht="12.75" hidden="1"/>
    <row r="174" s="11" customFormat="1" ht="12.75" hidden="1"/>
    <row r="175" s="11" customFormat="1" ht="12.75" hidden="1"/>
    <row r="176" s="11" customFormat="1" ht="12.75" hidden="1"/>
    <row r="177" s="11" customFormat="1" ht="12.75" hidden="1"/>
    <row r="178" s="11" customFormat="1" ht="12.75" hidden="1"/>
    <row r="179" s="11" customFormat="1" ht="12.75" hidden="1"/>
    <row r="180" s="11" customFormat="1" ht="12.75" hidden="1"/>
    <row r="181" s="11" customFormat="1" ht="12.75" hidden="1"/>
    <row r="182" s="11" customFormat="1" ht="12.75" hidden="1"/>
    <row r="183" s="11" customFormat="1" ht="12.75" hidden="1"/>
    <row r="184" s="11" customFormat="1" ht="12.75" hidden="1"/>
    <row r="185" s="11" customFormat="1" ht="12.75" hidden="1"/>
    <row r="186" s="11" customFormat="1" ht="12.75" hidden="1"/>
    <row r="187" s="11" customFormat="1" ht="12.75" hidden="1"/>
    <row r="188" s="11" customFormat="1" ht="12.75" hidden="1"/>
    <row r="189" s="11" customFormat="1" ht="12.75" hidden="1"/>
    <row r="190" s="11" customFormat="1" ht="12.75" hidden="1"/>
    <row r="191" s="11" customFormat="1" ht="12.75" hidden="1"/>
    <row r="192" s="11" customFormat="1" ht="12.75" hidden="1"/>
    <row r="193" s="11" customFormat="1" ht="12.75" hidden="1"/>
    <row r="194" s="11" customFormat="1" ht="12.75" hidden="1"/>
    <row r="195" s="11" customFormat="1" ht="12.75" hidden="1"/>
    <row r="196" s="11" customFormat="1" ht="12.75" hidden="1"/>
    <row r="197" s="11" customFormat="1" ht="12.75" hidden="1"/>
    <row r="198" s="11" customFormat="1" ht="12.75" hidden="1"/>
    <row r="199" s="11" customFormat="1" ht="12.75" hidden="1"/>
    <row r="200" s="11" customFormat="1" ht="12.75" hidden="1"/>
    <row r="201" s="11" customFormat="1" ht="12.75" hidden="1"/>
    <row r="202" s="11" customFormat="1" ht="12.75" hidden="1"/>
    <row r="203" s="11" customFormat="1" ht="12.75" hidden="1"/>
    <row r="204" s="11" customFormat="1" ht="12.75" hidden="1"/>
    <row r="205" s="11" customFormat="1" ht="12.75" hidden="1"/>
    <row r="206" s="11" customFormat="1" ht="12.75" hidden="1"/>
    <row r="207" s="11" customFormat="1" ht="12.75" hidden="1"/>
    <row r="208" s="11" customFormat="1" ht="12.75" hidden="1"/>
    <row r="209" s="11" customFormat="1" ht="12.75" hidden="1"/>
    <row r="210" s="11" customFormat="1" ht="12.75" hidden="1"/>
    <row r="211" s="11" customFormat="1" ht="12.75" hidden="1"/>
    <row r="212" s="11" customFormat="1" ht="12.75" hidden="1"/>
    <row r="213" s="11" customFormat="1" ht="12.75" hidden="1"/>
    <row r="214" s="11" customFormat="1" ht="12.75" hidden="1"/>
    <row r="215" s="11" customFormat="1" ht="12.75" hidden="1"/>
    <row r="216" s="11" customFormat="1" ht="12.75" hidden="1"/>
    <row r="217" s="11" customFormat="1" ht="12.75" hidden="1"/>
    <row r="218" s="11" customFormat="1" ht="12.75" hidden="1"/>
    <row r="219" s="11" customFormat="1" ht="12.75" hidden="1"/>
    <row r="220" s="11" customFormat="1" ht="12.75" hidden="1"/>
  </sheetData>
  <sheetProtection password="B13C" sheet="1" objects="1"/>
  <mergeCells count="86">
    <mergeCell ref="B36:K36"/>
    <mergeCell ref="B21:D21"/>
    <mergeCell ref="B22:D22"/>
    <mergeCell ref="E21:F21"/>
    <mergeCell ref="E22:F22"/>
    <mergeCell ref="B27:D27"/>
    <mergeCell ref="G26:H26"/>
    <mergeCell ref="H31:I31"/>
    <mergeCell ref="C25:D25"/>
    <mergeCell ref="C26:D26"/>
    <mergeCell ref="C31:G31"/>
    <mergeCell ref="J31:K31"/>
    <mergeCell ref="H32:I32"/>
    <mergeCell ref="J32:K32"/>
    <mergeCell ref="G22:H22"/>
    <mergeCell ref="G23:H23"/>
    <mergeCell ref="H29:I29"/>
    <mergeCell ref="I23:J23"/>
    <mergeCell ref="C23:D23"/>
    <mergeCell ref="J29:K29"/>
    <mergeCell ref="G25:H25"/>
    <mergeCell ref="I22:J22"/>
    <mergeCell ref="E25:F25"/>
    <mergeCell ref="E26:F26"/>
    <mergeCell ref="B29:G29"/>
    <mergeCell ref="E24:F24"/>
    <mergeCell ref="I25:J25"/>
    <mergeCell ref="I26:J26"/>
    <mergeCell ref="G24:H24"/>
    <mergeCell ref="I27:J27"/>
    <mergeCell ref="B28:K28"/>
    <mergeCell ref="C24:D24"/>
    <mergeCell ref="G27:H27"/>
    <mergeCell ref="E27:F27"/>
    <mergeCell ref="C11:G11"/>
    <mergeCell ref="C12:G12"/>
    <mergeCell ref="B16:K16"/>
    <mergeCell ref="H14:I14"/>
    <mergeCell ref="H13:I13"/>
    <mergeCell ref="J13:K13"/>
    <mergeCell ref="C13:G13"/>
    <mergeCell ref="C14:G14"/>
    <mergeCell ref="J15:K15"/>
    <mergeCell ref="J1:K1"/>
    <mergeCell ref="H1:I1"/>
    <mergeCell ref="B1:G1"/>
    <mergeCell ref="B2:H2"/>
    <mergeCell ref="I2:K2"/>
    <mergeCell ref="B3:K3"/>
    <mergeCell ref="B4:K4"/>
    <mergeCell ref="J14:K14"/>
    <mergeCell ref="J12:K12"/>
    <mergeCell ref="C10:G10"/>
    <mergeCell ref="B6:K6"/>
    <mergeCell ref="C15:G15"/>
    <mergeCell ref="H15:I15"/>
    <mergeCell ref="B7:D7"/>
    <mergeCell ref="H10:I10"/>
    <mergeCell ref="J10:K10"/>
    <mergeCell ref="B5:K5"/>
    <mergeCell ref="G7:J7"/>
    <mergeCell ref="B8:K8"/>
    <mergeCell ref="B9:G9"/>
    <mergeCell ref="H9:I9"/>
    <mergeCell ref="I24:J24"/>
    <mergeCell ref="J9:K9"/>
    <mergeCell ref="H11:I11"/>
    <mergeCell ref="J11:K11"/>
    <mergeCell ref="H12:I12"/>
    <mergeCell ref="B18:K18"/>
    <mergeCell ref="B17:C17"/>
    <mergeCell ref="G17:H17"/>
    <mergeCell ref="D17:F17"/>
    <mergeCell ref="I17:K17"/>
    <mergeCell ref="I21:J21"/>
    <mergeCell ref="G21:H21"/>
    <mergeCell ref="B37:K37"/>
    <mergeCell ref="C32:G32"/>
    <mergeCell ref="B19:K19"/>
    <mergeCell ref="B20:K20"/>
    <mergeCell ref="E23:F23"/>
    <mergeCell ref="B33:K33"/>
    <mergeCell ref="B34:K34"/>
    <mergeCell ref="H30:I30"/>
    <mergeCell ref="J30:K30"/>
    <mergeCell ref="C30:G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4"/>
  <sheetViews>
    <sheetView showGridLines="0" zoomScalePageLayoutView="0" workbookViewId="0" topLeftCell="A1">
      <selection activeCell="G16" sqref="G16"/>
    </sheetView>
  </sheetViews>
  <sheetFormatPr defaultColWidth="0" defaultRowHeight="12.75" zeroHeight="1"/>
  <cols>
    <col min="1" max="1" width="2.7109375" style="0" customWidth="1"/>
    <col min="2" max="2" width="5.7109375" style="0" customWidth="1"/>
    <col min="3" max="3" width="4.7109375" style="0" customWidth="1"/>
    <col min="4" max="4" width="11.7109375" style="0" customWidth="1"/>
    <col min="5" max="5" width="18.7109375" style="0" customWidth="1"/>
    <col min="6" max="6" width="11.7109375" style="0" customWidth="1"/>
    <col min="7" max="8" width="21.7109375" style="0" customWidth="1"/>
    <col min="9" max="9" width="2.7109375" style="11" customWidth="1"/>
    <col min="10" max="255" width="9.00390625" style="0" hidden="1" customWidth="1"/>
    <col min="256" max="16384" width="9.421875" style="0" hidden="1" customWidth="1"/>
  </cols>
  <sheetData>
    <row r="1" spans="2:9" s="43" customFormat="1" ht="15.75" thickBot="1">
      <c r="B1" s="684" t="s">
        <v>38</v>
      </c>
      <c r="C1" s="228"/>
      <c r="D1" s="228"/>
      <c r="E1" s="793" t="s">
        <v>79</v>
      </c>
      <c r="F1" s="843"/>
      <c r="G1" s="650"/>
      <c r="H1" s="163">
        <f>'Příloha 2'!J1</f>
        <v>0</v>
      </c>
      <c r="I1" s="47"/>
    </row>
    <row r="2" spans="2:9" s="26" customFormat="1" ht="24" customHeight="1">
      <c r="B2" s="679" t="s">
        <v>254</v>
      </c>
      <c r="C2" s="679"/>
      <c r="D2" s="679"/>
      <c r="E2" s="679"/>
      <c r="F2" s="679"/>
      <c r="G2" s="679"/>
      <c r="H2" s="155"/>
      <c r="I2" s="47"/>
    </row>
    <row r="3" spans="2:9" s="26" customFormat="1" ht="36" customHeight="1">
      <c r="B3" s="675" t="s">
        <v>35</v>
      </c>
      <c r="C3" s="272"/>
      <c r="D3" s="272"/>
      <c r="E3" s="272"/>
      <c r="F3" s="272"/>
      <c r="G3" s="272"/>
      <c r="H3" s="272"/>
      <c r="I3" s="47"/>
    </row>
    <row r="4" spans="2:9" s="43" customFormat="1" ht="24" customHeight="1">
      <c r="B4" s="844" t="s">
        <v>107</v>
      </c>
      <c r="C4" s="787"/>
      <c r="D4" s="787"/>
      <c r="E4" s="787"/>
      <c r="F4" s="787"/>
      <c r="G4" s="787"/>
      <c r="H4" s="787"/>
      <c r="I4" s="145"/>
    </row>
    <row r="5" spans="2:9" s="42" customFormat="1" ht="24" customHeight="1">
      <c r="B5" s="829" t="s">
        <v>108</v>
      </c>
      <c r="C5" s="830"/>
      <c r="D5" s="830"/>
      <c r="E5" s="830"/>
      <c r="F5" s="830"/>
      <c r="G5" s="830"/>
      <c r="H5" s="830"/>
      <c r="I5" s="47"/>
    </row>
    <row r="6" spans="2:9" s="42" customFormat="1" ht="36" customHeight="1">
      <c r="B6" s="835" t="s">
        <v>246</v>
      </c>
      <c r="C6" s="240"/>
      <c r="D6" s="240"/>
      <c r="E6" s="240"/>
      <c r="F6" s="240"/>
      <c r="G6" s="240"/>
      <c r="H6" s="240"/>
      <c r="I6" s="47"/>
    </row>
    <row r="7" spans="2:9" s="42" customFormat="1" ht="15" customHeight="1">
      <c r="B7" s="835" t="s">
        <v>168</v>
      </c>
      <c r="C7" s="658"/>
      <c r="D7" s="164"/>
      <c r="E7" s="836"/>
      <c r="F7" s="240"/>
      <c r="G7" s="240"/>
      <c r="H7" s="240"/>
      <c r="I7" s="47"/>
    </row>
    <row r="8" spans="2:9" s="42" customFormat="1" ht="7.5" customHeight="1" thickBot="1">
      <c r="B8" s="819"/>
      <c r="C8" s="820"/>
      <c r="D8" s="820"/>
      <c r="E8" s="820"/>
      <c r="F8" s="820"/>
      <c r="G8" s="820"/>
      <c r="H8" s="820"/>
      <c r="I8" s="47"/>
    </row>
    <row r="9" spans="2:9" s="42" customFormat="1" ht="15" customHeight="1">
      <c r="B9" s="837"/>
      <c r="C9" s="278"/>
      <c r="D9" s="278"/>
      <c r="E9" s="278"/>
      <c r="F9" s="838"/>
      <c r="G9" s="841" t="s">
        <v>175</v>
      </c>
      <c r="H9" s="842"/>
      <c r="I9" s="47"/>
    </row>
    <row r="10" spans="2:9" s="42" customFormat="1" ht="15" customHeight="1">
      <c r="B10" s="839"/>
      <c r="C10" s="495"/>
      <c r="D10" s="495"/>
      <c r="E10" s="495"/>
      <c r="F10" s="840"/>
      <c r="G10" s="156" t="s">
        <v>80</v>
      </c>
      <c r="H10" s="157" t="s">
        <v>90</v>
      </c>
      <c r="I10" s="47"/>
    </row>
    <row r="11" spans="2:9" s="42" customFormat="1" ht="24" customHeight="1">
      <c r="B11" s="59">
        <v>321</v>
      </c>
      <c r="C11" s="823" t="s">
        <v>169</v>
      </c>
      <c r="D11" s="823"/>
      <c r="E11" s="823"/>
      <c r="F11" s="824"/>
      <c r="G11" s="165">
        <v>0</v>
      </c>
      <c r="H11" s="158"/>
      <c r="I11" s="47"/>
    </row>
    <row r="12" spans="2:9" s="42" customFormat="1" ht="24" customHeight="1">
      <c r="B12" s="59">
        <v>322</v>
      </c>
      <c r="C12" s="823" t="s">
        <v>170</v>
      </c>
      <c r="D12" s="823"/>
      <c r="E12" s="823"/>
      <c r="F12" s="824"/>
      <c r="G12" s="165">
        <v>0</v>
      </c>
      <c r="H12" s="158"/>
      <c r="I12" s="47"/>
    </row>
    <row r="13" spans="2:9" s="42" customFormat="1" ht="24" customHeight="1">
      <c r="B13" s="59">
        <v>323</v>
      </c>
      <c r="C13" s="823" t="s">
        <v>52</v>
      </c>
      <c r="D13" s="823"/>
      <c r="E13" s="823"/>
      <c r="F13" s="824"/>
      <c r="G13" s="165">
        <v>0</v>
      </c>
      <c r="H13" s="158"/>
      <c r="I13" s="47"/>
    </row>
    <row r="14" spans="2:9" s="42" customFormat="1" ht="24" customHeight="1">
      <c r="B14" s="59">
        <v>324</v>
      </c>
      <c r="C14" s="823" t="s">
        <v>247</v>
      </c>
      <c r="D14" s="823"/>
      <c r="E14" s="823"/>
      <c r="F14" s="824"/>
      <c r="G14" s="166">
        <f>IF(IF(DPFO2!F18=0,0,MAX((G11-G12)/DPFO2!F18,0))&gt;1,1,IF(DPFO2!F18=0,0,MAX((G11-G12)/DPFO2!F18,0)))</f>
        <v>0</v>
      </c>
      <c r="H14" s="158"/>
      <c r="I14" s="47"/>
    </row>
    <row r="15" spans="2:9" s="42" customFormat="1" ht="24" customHeight="1">
      <c r="B15" s="59">
        <v>325</v>
      </c>
      <c r="C15" s="823" t="s">
        <v>109</v>
      </c>
      <c r="D15" s="823"/>
      <c r="E15" s="823"/>
      <c r="F15" s="824"/>
      <c r="G15" s="167">
        <f>FLOOR(DPFO2!G36*G14,1)</f>
        <v>0</v>
      </c>
      <c r="H15" s="158"/>
      <c r="I15" s="47"/>
    </row>
    <row r="16" spans="2:9" s="42" customFormat="1" ht="24" customHeight="1" thickBot="1">
      <c r="B16" s="66">
        <v>326</v>
      </c>
      <c r="C16" s="825" t="s">
        <v>74</v>
      </c>
      <c r="D16" s="825"/>
      <c r="E16" s="825"/>
      <c r="F16" s="826"/>
      <c r="G16" s="168">
        <f>MIN(G13,G15)</f>
        <v>0</v>
      </c>
      <c r="H16" s="159"/>
      <c r="I16" s="47"/>
    </row>
    <row r="17" spans="2:9" s="42" customFormat="1" ht="24" customHeight="1" thickBot="1">
      <c r="B17" s="104">
        <v>327</v>
      </c>
      <c r="C17" s="833" t="s">
        <v>75</v>
      </c>
      <c r="D17" s="833"/>
      <c r="E17" s="833"/>
      <c r="F17" s="834"/>
      <c r="G17" s="169">
        <f>G13-G16</f>
        <v>0</v>
      </c>
      <c r="H17" s="160"/>
      <c r="I17" s="47"/>
    </row>
    <row r="18" spans="2:9" s="42" customFormat="1" ht="24" customHeight="1" thickBot="1">
      <c r="B18" s="104">
        <v>328</v>
      </c>
      <c r="C18" s="833" t="s">
        <v>141</v>
      </c>
      <c r="D18" s="833"/>
      <c r="E18" s="833"/>
      <c r="F18" s="834"/>
      <c r="G18" s="169">
        <f>G16</f>
        <v>0</v>
      </c>
      <c r="H18" s="160"/>
      <c r="I18" s="47"/>
    </row>
    <row r="19" spans="2:9" s="42" customFormat="1" ht="24" customHeight="1" thickBot="1">
      <c r="B19" s="104">
        <v>329</v>
      </c>
      <c r="C19" s="833" t="s">
        <v>142</v>
      </c>
      <c r="D19" s="833"/>
      <c r="E19" s="833"/>
      <c r="F19" s="834"/>
      <c r="G19" s="169">
        <f>G17</f>
        <v>0</v>
      </c>
      <c r="H19" s="160"/>
      <c r="I19" s="47"/>
    </row>
    <row r="20" spans="2:9" s="42" customFormat="1" ht="24" customHeight="1" thickBot="1">
      <c r="B20" s="835"/>
      <c r="C20" s="240"/>
      <c r="D20" s="240"/>
      <c r="E20" s="240"/>
      <c r="F20" s="240"/>
      <c r="G20" s="240"/>
      <c r="H20" s="240"/>
      <c r="I20" s="47"/>
    </row>
    <row r="21" spans="2:9" s="42" customFormat="1" ht="24" customHeight="1" thickBot="1">
      <c r="B21" s="104">
        <v>330</v>
      </c>
      <c r="C21" s="833" t="s">
        <v>110</v>
      </c>
      <c r="D21" s="833"/>
      <c r="E21" s="833"/>
      <c r="F21" s="834"/>
      <c r="G21" s="169">
        <f>+IF(G11&gt;0,DPFO2!G36-G18,0)</f>
        <v>0</v>
      </c>
      <c r="H21" s="160"/>
      <c r="I21" s="47"/>
    </row>
    <row r="22" spans="2:9" s="42" customFormat="1" ht="300" customHeight="1">
      <c r="B22" s="378"/>
      <c r="C22" s="422"/>
      <c r="D22" s="422"/>
      <c r="E22" s="422"/>
      <c r="F22" s="422"/>
      <c r="G22" s="422"/>
      <c r="H22" s="422"/>
      <c r="I22" s="47"/>
    </row>
    <row r="23" spans="2:9" s="42" customFormat="1" ht="15.75" customHeight="1">
      <c r="B23" s="831"/>
      <c r="C23" s="831"/>
      <c r="D23" s="831"/>
      <c r="E23" s="831"/>
      <c r="F23" s="832"/>
      <c r="G23" s="832"/>
      <c r="H23" s="832"/>
      <c r="I23" s="47"/>
    </row>
    <row r="24" spans="2:9" s="161" customFormat="1" ht="12" customHeight="1">
      <c r="B24" s="827" t="s">
        <v>244</v>
      </c>
      <c r="C24" s="827"/>
      <c r="D24" s="827"/>
      <c r="E24" s="827"/>
      <c r="F24" s="828"/>
      <c r="G24" s="828"/>
      <c r="H24" s="828"/>
      <c r="I24" s="162"/>
    </row>
    <row r="25" spans="2:9" s="42" customFormat="1" ht="13.5">
      <c r="B25" s="821"/>
      <c r="C25" s="821"/>
      <c r="D25" s="821"/>
      <c r="E25" s="821"/>
      <c r="F25" s="822"/>
      <c r="G25" s="822"/>
      <c r="H25" s="822"/>
      <c r="I25" s="47"/>
    </row>
    <row r="26" spans="2:8" ht="12.75" hidden="1">
      <c r="B26" s="11"/>
      <c r="C26" s="11"/>
      <c r="D26" s="11"/>
      <c r="E26" s="11"/>
      <c r="F26" s="11"/>
      <c r="G26" s="11"/>
      <c r="H26" s="11"/>
    </row>
    <row r="27" spans="2:8" ht="12.75" hidden="1">
      <c r="B27" s="11"/>
      <c r="C27" s="11"/>
      <c r="D27" s="11"/>
      <c r="E27" s="11"/>
      <c r="F27" s="11"/>
      <c r="G27" s="11"/>
      <c r="H27" s="11"/>
    </row>
    <row r="28" spans="2:8" ht="12.75" hidden="1">
      <c r="B28" s="11"/>
      <c r="C28" s="11"/>
      <c r="D28" s="11"/>
      <c r="E28" s="11"/>
      <c r="F28" s="11"/>
      <c r="G28" s="11"/>
      <c r="H28" s="11"/>
    </row>
    <row r="29" spans="2:8" ht="12.75" hidden="1">
      <c r="B29" s="11"/>
      <c r="C29" s="11"/>
      <c r="D29" s="11"/>
      <c r="E29" s="11"/>
      <c r="F29" s="11"/>
      <c r="G29" s="11"/>
      <c r="H29" s="11"/>
    </row>
    <row r="30" spans="2:8" ht="12.75" hidden="1">
      <c r="B30" s="11"/>
      <c r="C30" s="11"/>
      <c r="D30" s="11"/>
      <c r="E30" s="11"/>
      <c r="F30" s="11"/>
      <c r="G30" s="11"/>
      <c r="H30" s="11"/>
    </row>
    <row r="31" spans="2:8" ht="12.75" hidden="1">
      <c r="B31" s="11"/>
      <c r="C31" s="11"/>
      <c r="D31" s="11"/>
      <c r="E31" s="11"/>
      <c r="F31" s="11"/>
      <c r="G31" s="11"/>
      <c r="H31" s="11"/>
    </row>
    <row r="32" spans="2:8" ht="12.75" hidden="1">
      <c r="B32" s="11"/>
      <c r="C32" s="11"/>
      <c r="D32" s="11"/>
      <c r="E32" s="11"/>
      <c r="F32" s="11"/>
      <c r="G32" s="11"/>
      <c r="H32" s="11"/>
    </row>
    <row r="33" spans="2:8" ht="12.75" hidden="1">
      <c r="B33" s="11"/>
      <c r="C33" s="11"/>
      <c r="D33" s="11"/>
      <c r="E33" s="11"/>
      <c r="F33" s="11"/>
      <c r="G33" s="11"/>
      <c r="H33" s="11"/>
    </row>
    <row r="34" spans="2:8" ht="12.75" hidden="1">
      <c r="B34" s="11"/>
      <c r="C34" s="11"/>
      <c r="D34" s="11"/>
      <c r="E34" s="11"/>
      <c r="F34" s="11"/>
      <c r="G34" s="11"/>
      <c r="H34" s="11"/>
    </row>
    <row r="35" spans="2:8" ht="12.75" hidden="1">
      <c r="B35" s="11"/>
      <c r="C35" s="11"/>
      <c r="D35" s="11"/>
      <c r="E35" s="11"/>
      <c r="F35" s="11"/>
      <c r="G35" s="11"/>
      <c r="H35" s="11"/>
    </row>
    <row r="36" spans="2:8" ht="12.75" hidden="1">
      <c r="B36" s="11"/>
      <c r="C36" s="11"/>
      <c r="D36" s="11"/>
      <c r="E36" s="11"/>
      <c r="F36" s="11"/>
      <c r="G36" s="11"/>
      <c r="H36" s="11"/>
    </row>
    <row r="37" spans="2:8" ht="12.75" hidden="1">
      <c r="B37" s="11"/>
      <c r="C37" s="11"/>
      <c r="D37" s="11"/>
      <c r="E37" s="11"/>
      <c r="F37" s="11"/>
      <c r="G37" s="11"/>
      <c r="H37" s="11"/>
    </row>
    <row r="38" spans="2:8" ht="12.75" hidden="1">
      <c r="B38" s="11"/>
      <c r="C38" s="11"/>
      <c r="D38" s="11"/>
      <c r="E38" s="11"/>
      <c r="F38" s="11"/>
      <c r="G38" s="11"/>
      <c r="H38" s="11"/>
    </row>
    <row r="39" spans="2:8" ht="12.75" hidden="1">
      <c r="B39" s="11"/>
      <c r="C39" s="11"/>
      <c r="D39" s="11"/>
      <c r="E39" s="11"/>
      <c r="F39" s="11"/>
      <c r="G39" s="11"/>
      <c r="H39" s="11"/>
    </row>
    <row r="40" spans="2:8" ht="12.75" hidden="1">
      <c r="B40" s="11"/>
      <c r="C40" s="11"/>
      <c r="D40" s="11"/>
      <c r="E40" s="11"/>
      <c r="F40" s="11"/>
      <c r="G40" s="11"/>
      <c r="H40" s="11"/>
    </row>
    <row r="41" spans="2:8" ht="12.75" hidden="1">
      <c r="B41" s="11"/>
      <c r="C41" s="11"/>
      <c r="D41" s="11"/>
      <c r="E41" s="11"/>
      <c r="F41" s="11"/>
      <c r="G41" s="11"/>
      <c r="H41" s="11"/>
    </row>
    <row r="42" spans="2:8" ht="12.75" hidden="1">
      <c r="B42" s="11"/>
      <c r="C42" s="11"/>
      <c r="D42" s="11"/>
      <c r="E42" s="11"/>
      <c r="F42" s="11"/>
      <c r="G42" s="11"/>
      <c r="H42" s="11"/>
    </row>
    <row r="43" spans="2:8" ht="12.75" hidden="1">
      <c r="B43" s="11"/>
      <c r="C43" s="11"/>
      <c r="D43" s="11"/>
      <c r="E43" s="11"/>
      <c r="F43" s="11"/>
      <c r="G43" s="11"/>
      <c r="H43" s="11"/>
    </row>
    <row r="44" spans="2:8" ht="12.75" hidden="1">
      <c r="B44" s="11"/>
      <c r="C44" s="11"/>
      <c r="D44" s="11"/>
      <c r="E44" s="11"/>
      <c r="F44" s="11"/>
      <c r="G44" s="11"/>
      <c r="H44" s="11"/>
    </row>
    <row r="45" spans="2:8" ht="12.75" hidden="1">
      <c r="B45" s="11"/>
      <c r="C45" s="11"/>
      <c r="D45" s="11"/>
      <c r="E45" s="11"/>
      <c r="F45" s="11"/>
      <c r="G45" s="11"/>
      <c r="H45" s="11"/>
    </row>
    <row r="46" spans="2:8" ht="12.75" hidden="1">
      <c r="B46" s="11"/>
      <c r="C46" s="11"/>
      <c r="D46" s="11"/>
      <c r="E46" s="11"/>
      <c r="F46" s="11"/>
      <c r="G46" s="11"/>
      <c r="H46" s="11"/>
    </row>
    <row r="47" spans="2:8" ht="12.75" hidden="1">
      <c r="B47" s="11"/>
      <c r="C47" s="11"/>
      <c r="D47" s="11"/>
      <c r="E47" s="11"/>
      <c r="F47" s="11"/>
      <c r="G47" s="11"/>
      <c r="H47" s="11"/>
    </row>
    <row r="48" spans="2:8" ht="12.75" hidden="1">
      <c r="B48" s="11"/>
      <c r="C48" s="11"/>
      <c r="D48" s="11"/>
      <c r="E48" s="11"/>
      <c r="F48" s="11"/>
      <c r="G48" s="11"/>
      <c r="H48" s="11"/>
    </row>
    <row r="49" spans="2:8" ht="12.75" hidden="1">
      <c r="B49" s="11"/>
      <c r="C49" s="11"/>
      <c r="D49" s="11"/>
      <c r="E49" s="11"/>
      <c r="F49" s="11"/>
      <c r="G49" s="11"/>
      <c r="H49" s="11"/>
    </row>
    <row r="50" spans="2:8" ht="12.75" hidden="1">
      <c r="B50" s="11"/>
      <c r="C50" s="11"/>
      <c r="D50" s="11"/>
      <c r="E50" s="11"/>
      <c r="F50" s="11"/>
      <c r="G50" s="11"/>
      <c r="H50" s="11"/>
    </row>
    <row r="51" spans="2:8" ht="12.75" hidden="1">
      <c r="B51" s="11"/>
      <c r="C51" s="11"/>
      <c r="D51" s="11"/>
      <c r="E51" s="11"/>
      <c r="F51" s="11"/>
      <c r="G51" s="11"/>
      <c r="H51" s="11"/>
    </row>
    <row r="52" spans="2:8" ht="12.75" hidden="1">
      <c r="B52" s="11"/>
      <c r="C52" s="11"/>
      <c r="D52" s="11"/>
      <c r="E52" s="11"/>
      <c r="F52" s="11"/>
      <c r="G52" s="11"/>
      <c r="H52" s="11"/>
    </row>
    <row r="53" spans="2:8" ht="12.75" hidden="1">
      <c r="B53" s="11"/>
      <c r="C53" s="11"/>
      <c r="D53" s="11"/>
      <c r="E53" s="11"/>
      <c r="F53" s="11"/>
      <c r="G53" s="11"/>
      <c r="H53" s="11"/>
    </row>
    <row r="54" spans="2:8" ht="12.75" hidden="1">
      <c r="B54" s="11"/>
      <c r="C54" s="11"/>
      <c r="D54" s="11"/>
      <c r="E54" s="11"/>
      <c r="F54" s="11"/>
      <c r="G54" s="11"/>
      <c r="H54" s="11"/>
    </row>
    <row r="55" spans="2:8" ht="12.75" hidden="1">
      <c r="B55" s="11"/>
      <c r="C55" s="11"/>
      <c r="D55" s="11"/>
      <c r="E55" s="11"/>
      <c r="F55" s="11"/>
      <c r="G55" s="11"/>
      <c r="H55" s="11"/>
    </row>
    <row r="56" spans="2:8" ht="12.75" hidden="1">
      <c r="B56" s="11"/>
      <c r="C56" s="11"/>
      <c r="D56" s="11"/>
      <c r="E56" s="11"/>
      <c r="F56" s="11"/>
      <c r="G56" s="11"/>
      <c r="H56" s="11"/>
    </row>
    <row r="57" spans="2:8" ht="12.75" hidden="1">
      <c r="B57" s="11"/>
      <c r="C57" s="11"/>
      <c r="D57" s="11"/>
      <c r="E57" s="11"/>
      <c r="F57" s="11"/>
      <c r="G57" s="11"/>
      <c r="H57" s="11"/>
    </row>
    <row r="58" spans="2:8" ht="12.75" hidden="1">
      <c r="B58" s="11"/>
      <c r="C58" s="11"/>
      <c r="D58" s="11"/>
      <c r="E58" s="11"/>
      <c r="F58" s="11"/>
      <c r="G58" s="11"/>
      <c r="H58" s="11"/>
    </row>
    <row r="59" spans="2:8" ht="12.75" hidden="1">
      <c r="B59" s="11"/>
      <c r="C59" s="11"/>
      <c r="D59" s="11"/>
      <c r="E59" s="11"/>
      <c r="F59" s="11"/>
      <c r="G59" s="11"/>
      <c r="H59" s="11"/>
    </row>
    <row r="60" spans="2:8" ht="12.75" hidden="1">
      <c r="B60" s="11"/>
      <c r="C60" s="11"/>
      <c r="D60" s="11"/>
      <c r="E60" s="11"/>
      <c r="F60" s="11"/>
      <c r="G60" s="11"/>
      <c r="H60" s="11"/>
    </row>
    <row r="61" spans="2:8" ht="12.75" hidden="1">
      <c r="B61" s="11"/>
      <c r="C61" s="11"/>
      <c r="D61" s="11"/>
      <c r="E61" s="11"/>
      <c r="F61" s="11"/>
      <c r="G61" s="11"/>
      <c r="H61" s="11"/>
    </row>
    <row r="62" spans="2:8" ht="12.75" hidden="1">
      <c r="B62" s="11"/>
      <c r="C62" s="11"/>
      <c r="D62" s="11"/>
      <c r="E62" s="11"/>
      <c r="F62" s="11"/>
      <c r="G62" s="11"/>
      <c r="H62" s="11"/>
    </row>
    <row r="63" spans="2:8" ht="12.75" hidden="1">
      <c r="B63" s="11"/>
      <c r="C63" s="11"/>
      <c r="D63" s="11"/>
      <c r="E63" s="11"/>
      <c r="F63" s="11"/>
      <c r="G63" s="11"/>
      <c r="H63" s="11"/>
    </row>
    <row r="64" spans="2:8" ht="12.75" hidden="1">
      <c r="B64" s="11"/>
      <c r="C64" s="11"/>
      <c r="D64" s="11"/>
      <c r="E64" s="11"/>
      <c r="F64" s="11"/>
      <c r="G64" s="11"/>
      <c r="H64" s="11"/>
    </row>
    <row r="65" s="11" customFormat="1" ht="12.75" hidden="1"/>
    <row r="66" s="11" customFormat="1" ht="12.75" hidden="1"/>
    <row r="67" s="11" customFormat="1" ht="12.75" hidden="1"/>
    <row r="68" s="11" customFormat="1" ht="12.75" hidden="1"/>
    <row r="69" s="11" customFormat="1" ht="12.75" hidden="1"/>
    <row r="70" s="11" customFormat="1" ht="12.75" hidden="1"/>
    <row r="71" s="11" customFormat="1" ht="12.75" hidden="1"/>
    <row r="72" s="11" customFormat="1" ht="12.75" hidden="1"/>
    <row r="73" s="11" customFormat="1" ht="12.75" hidden="1"/>
    <row r="74" s="11" customFormat="1" ht="12.75" hidden="1"/>
    <row r="75" s="11" customFormat="1" ht="12.75" hidden="1"/>
    <row r="76" s="11" customFormat="1" ht="12.75" hidden="1"/>
    <row r="77" s="11" customFormat="1" ht="12.75" hidden="1"/>
    <row r="78" s="11" customFormat="1" ht="12.75" hidden="1"/>
    <row r="79" s="11" customFormat="1" ht="12.75" hidden="1"/>
    <row r="80" s="11" customFormat="1" ht="12.75" hidden="1"/>
    <row r="81" s="11" customFormat="1" ht="12.75" hidden="1"/>
    <row r="82" s="11" customFormat="1" ht="12.75" hidden="1"/>
    <row r="83" s="11" customFormat="1" ht="12.75" hidden="1"/>
    <row r="84" s="11" customFormat="1" ht="12.75" hidden="1"/>
    <row r="85" s="11" customFormat="1" ht="12.75" hidden="1"/>
    <row r="86" s="11" customFormat="1" ht="12.75" hidden="1"/>
    <row r="87" s="11" customFormat="1" ht="12.75" hidden="1"/>
    <row r="88" s="11" customFormat="1" ht="12.75" hidden="1"/>
    <row r="89" s="11" customFormat="1" ht="12.75" hidden="1"/>
    <row r="90" s="11" customFormat="1" ht="12.75" hidden="1"/>
    <row r="91" s="11" customFormat="1" ht="12.75" hidden="1"/>
    <row r="92" s="11" customFormat="1" ht="12.75" hidden="1"/>
    <row r="93" s="11" customFormat="1" ht="12.75" hidden="1"/>
    <row r="94" s="11" customFormat="1" ht="12.75" hidden="1"/>
    <row r="95" s="11" customFormat="1" ht="12.75" hidden="1"/>
    <row r="96" s="11" customFormat="1" ht="12.75" hidden="1"/>
    <row r="97" s="11" customFormat="1" ht="12.75" hidden="1"/>
    <row r="98" s="11" customFormat="1" ht="12.75" hidden="1"/>
    <row r="99" s="11" customFormat="1" ht="12.75" hidden="1"/>
    <row r="100" s="11" customFormat="1" ht="12.75" hidden="1"/>
    <row r="101" s="11" customFormat="1" ht="12.75" hidden="1"/>
    <row r="102" s="11" customFormat="1" ht="12.75" hidden="1"/>
    <row r="103" s="11" customFormat="1" ht="12.75" hidden="1"/>
    <row r="104" s="11" customFormat="1" ht="12.75" hidden="1"/>
    <row r="105" s="11" customFormat="1" ht="12.75" hidden="1"/>
    <row r="106" s="11" customFormat="1" ht="12.75" hidden="1"/>
    <row r="107" s="11" customFormat="1" ht="12.75" hidden="1"/>
    <row r="108" s="11" customFormat="1" ht="12.75" hidden="1"/>
    <row r="109" s="11" customFormat="1" ht="12.75" hidden="1"/>
    <row r="110" s="11" customFormat="1" ht="12.75" hidden="1"/>
    <row r="111" s="11" customFormat="1" ht="12.75" hidden="1"/>
    <row r="112" s="11" customFormat="1" ht="12.75" hidden="1"/>
    <row r="113" s="11" customFormat="1" ht="12.75" hidden="1"/>
    <row r="114" s="11" customFormat="1" ht="12.75" hidden="1"/>
    <row r="115" s="11" customFormat="1" ht="12.75" hidden="1"/>
    <row r="116" s="11" customFormat="1" ht="12.75" hidden="1"/>
  </sheetData>
  <sheetProtection password="B13C" sheet="1" objects="1" scenarios="1"/>
  <mergeCells count="27">
    <mergeCell ref="B6:H6"/>
    <mergeCell ref="C14:F14"/>
    <mergeCell ref="C11:F11"/>
    <mergeCell ref="B9:F10"/>
    <mergeCell ref="G9:H9"/>
    <mergeCell ref="B1:D1"/>
    <mergeCell ref="B2:G2"/>
    <mergeCell ref="E1:G1"/>
    <mergeCell ref="B3:H3"/>
    <mergeCell ref="B4:H4"/>
    <mergeCell ref="B5:H5"/>
    <mergeCell ref="B23:H23"/>
    <mergeCell ref="C17:F17"/>
    <mergeCell ref="C18:F18"/>
    <mergeCell ref="B20:H20"/>
    <mergeCell ref="C21:F21"/>
    <mergeCell ref="C19:F19"/>
    <mergeCell ref="B22:H22"/>
    <mergeCell ref="B7:C7"/>
    <mergeCell ref="E7:H7"/>
    <mergeCell ref="B8:H8"/>
    <mergeCell ref="B25:H25"/>
    <mergeCell ref="C12:F12"/>
    <mergeCell ref="C13:F13"/>
    <mergeCell ref="C15:F15"/>
    <mergeCell ref="C16:F16"/>
    <mergeCell ref="B24:H2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slavik</cp:lastModifiedBy>
  <cp:lastPrinted>2010-01-25T14:01:42Z</cp:lastPrinted>
  <dcterms:created xsi:type="dcterms:W3CDTF">2000-01-30T17:10:20Z</dcterms:created>
  <dcterms:modified xsi:type="dcterms:W3CDTF">2010-03-12T12:42:31Z</dcterms:modified>
  <cp:category/>
  <cp:version/>
  <cp:contentType/>
  <cp:contentStatus/>
</cp:coreProperties>
</file>