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1" sheetId="1" r:id="rId1"/>
    <sheet name="POZ1" sheetId="2" r:id="rId2"/>
    <sheet name="POZ2" sheetId="3" r:id="rId3"/>
    <sheet name="POZ3" sheetId="4" r:id="rId4"/>
    <sheet name="POZ4" sheetId="5" r:id="rId5"/>
    <sheet name="POZ5" sheetId="6" r:id="rId6"/>
    <sheet name="PŘPOZ1" sheetId="7" r:id="rId7"/>
    <sheet name="PŘPOZ2" sheetId="8" r:id="rId8"/>
    <sheet name="STA1" sheetId="9" r:id="rId9"/>
    <sheet name="STA2" sheetId="10" r:id="rId10"/>
    <sheet name="STA3" sheetId="11" r:id="rId11"/>
    <sheet name="STA4" sheetId="12" r:id="rId12"/>
    <sheet name="STA5" sheetId="13" r:id="rId13"/>
    <sheet name="PŘSTA1" sheetId="14" r:id="rId14"/>
    <sheet name="PŘSTA2" sheetId="15" r:id="rId15"/>
    <sheet name="4" sheetId="16" r:id="rId16"/>
  </sheets>
  <definedNames>
    <definedName name="_xlnm.Print_Area" localSheetId="0">'1'!$A$1:$P$56</definedName>
    <definedName name="_xlnm.Print_Area" localSheetId="15">'4'!$A$1:$M$57</definedName>
    <definedName name="_xlnm.Print_Area" localSheetId="1">'POZ1'!$A$1:$P$57</definedName>
    <definedName name="_xlnm.Print_Area" localSheetId="2">'POZ2'!$A$1:$P$58</definedName>
    <definedName name="_xlnm.Print_Area" localSheetId="3">'POZ3'!$A$1:$P$58</definedName>
    <definedName name="_xlnm.Print_Area" localSheetId="4">'POZ4'!$A$1:$P$58</definedName>
    <definedName name="_xlnm.Print_Area" localSheetId="5">'POZ5'!$A$1:$P$58</definedName>
    <definedName name="_xlnm.Print_Area" localSheetId="6">'PŘPOZ1'!$A$1:$P$75</definedName>
    <definedName name="_xlnm.Print_Area" localSheetId="7">'PŘPOZ2'!$A$1:$P$75</definedName>
    <definedName name="_xlnm.Print_Area" localSheetId="13">'PŘSTA1'!$A$1:$S$78</definedName>
    <definedName name="_xlnm.Print_Area" localSheetId="14">'PŘSTA2'!$A$1:$S$78</definedName>
    <definedName name="_xlnm.Print_Area" localSheetId="8">'STA1'!$A$1:$S$59</definedName>
    <definedName name="_xlnm.Print_Area" localSheetId="9">'STA2'!$A$1:$S$60</definedName>
    <definedName name="_xlnm.Print_Area" localSheetId="10">'STA3'!$A$1:$S$60</definedName>
    <definedName name="_xlnm.Print_Area" localSheetId="11">'STA4'!$A$1:$S$60</definedName>
    <definedName name="_xlnm.Print_Area" localSheetId="12">'STA5'!$A$1:$S$60</definedName>
  </definedNames>
  <calcPr fullCalcOnLoad="1"/>
</workbook>
</file>

<file path=xl/sharedStrings.xml><?xml version="1.0" encoding="utf-8"?>
<sst xmlns="http://schemas.openxmlformats.org/spreadsheetml/2006/main" count="970" uniqueCount="229">
  <si>
    <t>Než začnete vyplňovat, přečtěte si, prosím, pokyny.</t>
  </si>
  <si>
    <t>Finančnímu úřadu v, ve, pro</t>
  </si>
  <si>
    <t>Počet listů k dani z pozemků:</t>
  </si>
  <si>
    <t>Počet listů k dani ze staveb:</t>
  </si>
  <si>
    <t>Počet příloh k listům:</t>
  </si>
  <si>
    <t>Počet příloh ostatních:</t>
  </si>
  <si>
    <t>I. ODDÍL</t>
  </si>
  <si>
    <t>a) obec</t>
  </si>
  <si>
    <t>b) PSČ</t>
  </si>
  <si>
    <t>Formulář zpracovala ASPEKT HM, daňová, účetní a auditorská kancelář, Bělohorská 39, Praha 6-Břevnov, www.aspekthm.cz</t>
  </si>
  <si>
    <t>101 Daňové identifikační číslo</t>
  </si>
  <si>
    <t>102 Fyzická osoba1)</t>
  </si>
  <si>
    <t>Rodné číslo</t>
  </si>
  <si>
    <t xml:space="preserve">103 Právnická osoba1)       </t>
  </si>
  <si>
    <t>Identifikační číslo</t>
  </si>
  <si>
    <t>104 Poplatník provozuje zemědělskou výrobu a chov ryb1)</t>
  </si>
  <si>
    <t>105 daňové přiznání</t>
  </si>
  <si>
    <r>
      <t>dílčí</t>
    </r>
    <r>
      <rPr>
        <vertAlign val="superscript"/>
        <sz val="10"/>
        <rFont val="Arial"/>
        <family val="2"/>
      </rPr>
      <t>1)</t>
    </r>
  </si>
  <si>
    <r>
      <t>řádné</t>
    </r>
    <r>
      <rPr>
        <vertAlign val="superscript"/>
        <sz val="10"/>
        <rFont val="Arial"/>
        <family val="2"/>
      </rPr>
      <t>1)</t>
    </r>
  </si>
  <si>
    <r>
      <t>opravné</t>
    </r>
    <r>
      <rPr>
        <vertAlign val="superscript"/>
        <sz val="10"/>
        <rFont val="Arial"/>
        <family val="2"/>
      </rPr>
      <t>1)</t>
    </r>
  </si>
  <si>
    <r>
      <t>dodatečné</t>
    </r>
    <r>
      <rPr>
        <vertAlign val="superscript"/>
        <sz val="10"/>
        <rFont val="Arial"/>
        <family val="2"/>
      </rPr>
      <t>1)</t>
    </r>
  </si>
  <si>
    <t>Údaje o poplatníkovi daně</t>
  </si>
  <si>
    <t>107 Příjmení</t>
  </si>
  <si>
    <t>108 Rodné příjmení</t>
  </si>
  <si>
    <t>109 Jméno</t>
  </si>
  <si>
    <t>110 Tituly</t>
  </si>
  <si>
    <t>25 5450 Mfin 5450 - vzor č. 9</t>
  </si>
  <si>
    <t>111 Název právnické osoby / obchodní jméno a dodatek obchodního jména</t>
  </si>
  <si>
    <t>c) stát</t>
  </si>
  <si>
    <t>d) část obce / ulice</t>
  </si>
  <si>
    <t>e) číslo popisné / orientační</t>
  </si>
  <si>
    <t>114 Kontaktní údaje :</t>
  </si>
  <si>
    <t>a) telefon</t>
  </si>
  <si>
    <t>b) mobilní telefon</t>
  </si>
  <si>
    <t>c) e-mail</t>
  </si>
  <si>
    <t>113 Adresa pro doručování písemností ( vyplňte, pokud se liší od adresy bydliště / sídla ):</t>
  </si>
  <si>
    <t>112 Adresa bydliště ( místa trvalého pobytu ) fyzické osoby / sídla právnické osoby:</t>
  </si>
  <si>
    <t>115 Čísla účtů u bank, spořitelních a úvěrních družstev:</t>
  </si>
  <si>
    <t xml:space="preserve">                otisk podacího razítka finančního úřadu</t>
  </si>
  <si>
    <t xml:space="preserve">  podle zákona č. 338/1992 Sb., o dani z nemovitostí, ve znění pozdějších předpisů (dále jen „zákon“)</t>
  </si>
  <si>
    <t xml:space="preserve">     k dani z nemovitostí na zdaňovací období roku </t>
  </si>
  <si>
    <t>1) označte křížkem odpovídající variantu</t>
  </si>
  <si>
    <t>106 Důvody pro podání dodatečného daňového přiznání a datum jejich zjištění</t>
  </si>
  <si>
    <t>den</t>
  </si>
  <si>
    <t>měsíc</t>
  </si>
  <si>
    <t>rok</t>
  </si>
  <si>
    <t>II: ODDÍL</t>
  </si>
  <si>
    <t>Údaje k dani z pozemků</t>
  </si>
  <si>
    <t>List číslo:</t>
  </si>
  <si>
    <r>
      <t xml:space="preserve">201 </t>
    </r>
    <r>
      <rPr>
        <b/>
        <sz val="8"/>
        <rFont val="Arial"/>
        <family val="2"/>
      </rPr>
      <t>Druh pozemku</t>
    </r>
  </si>
  <si>
    <t>Počet příloh k listu</t>
  </si>
  <si>
    <t xml:space="preserve">       Kód souborů lesních typů</t>
  </si>
  <si>
    <t xml:space="preserve">       - pouze u druhu pozemku C</t>
  </si>
  <si>
    <t>204 Název obce</t>
  </si>
  <si>
    <t>205 Název katastrálního území</t>
  </si>
  <si>
    <t>206 Kód katastrálního území</t>
  </si>
  <si>
    <t>207 Parcely - v případě nedostatečného počtu následujících položek použijte přílohu k listu - tiskopis MFin 5534</t>
  </si>
  <si>
    <t>a) parcelní číslo</t>
  </si>
  <si>
    <t>208 Výměra v m2 celkem,</t>
  </si>
  <si>
    <t>a to i z příloh k tomuto listu:</t>
  </si>
  <si>
    <t>a) výměra celkem</t>
  </si>
  <si>
    <t>209 Popis změn, důvody k uplatnění nároku na osvobození</t>
  </si>
  <si>
    <t>Č. ř.</t>
  </si>
  <si>
    <t>Daň z pozemků - výpočet daňové povinnosti</t>
  </si>
  <si>
    <t>Poplatník</t>
  </si>
  <si>
    <t>Měrná jednotka</t>
  </si>
  <si>
    <t>Finanční úřad</t>
  </si>
  <si>
    <t>Celková výměra druhu pozemku snížená o výměru zastavěnou nemovitými stavbami</t>
  </si>
  <si>
    <t>m2</t>
  </si>
  <si>
    <t>Cena pozemku za 1 m2 podle § 5 odst. 1 a 2 zákona - vyplňte pouze u druhů pozemku A až D</t>
  </si>
  <si>
    <t>Kč</t>
  </si>
  <si>
    <t>Základ daně podle § 5 odst. 1 a 2 zákona (zaokrouhlí se na celé Kč nahoru) - vyplňte pouze u druhů pozemku A až D</t>
  </si>
  <si>
    <t>Sazba daně podle § 6 odst. 1 zákona - vyplňte pouze u druhů pozemku A až D</t>
  </si>
  <si>
    <t>Základ daně podle § 5 odst. 3 zákona - vyplňte pouze u druhů pozemku E až G</t>
  </si>
  <si>
    <t>%</t>
  </si>
  <si>
    <t>Kč/m2</t>
  </si>
  <si>
    <t>Sazba daně podle § 6 odst. 2 zákona - vyplňte pouze u druhů pozemku E až G</t>
  </si>
  <si>
    <t>Koefcient podle § 6 odst. 4 zákona - vyplňte pouze u druhu pozemku F</t>
  </si>
  <si>
    <t>Daň z pozemků (zaokrouhlí se na celé Kč nahoru)</t>
  </si>
  <si>
    <t>Nárok na osvobození ve výměře</t>
  </si>
  <si>
    <t>Výše nároku na osvobození podle § 4 zákona (uveďte na 2 desetinná místa)</t>
  </si>
  <si>
    <t>Daň z pozemků po uplatnění nároku na osvobození (zaokrouhlí se na celé Kč nahoru)</t>
  </si>
  <si>
    <t>za spoluvlastnický podíl na pozemku</t>
  </si>
  <si>
    <t>Údaje k dani ze staveb</t>
  </si>
  <si>
    <t xml:space="preserve">     pro individuální rekreaci </t>
  </si>
  <si>
    <t>III. ODDÍL</t>
  </si>
  <si>
    <t>Počet příloh k listu:</t>
  </si>
  <si>
    <t xml:space="preserve">Samostatný nebytový prostor užívaný pro podnikatelskou činnost </t>
  </si>
  <si>
    <t>Stavby:</t>
  </si>
  <si>
    <t>Stavba užívaná pro podnikatelskou činnost</t>
  </si>
  <si>
    <t>303 Název obce</t>
  </si>
  <si>
    <t>304 Název katastrálního území</t>
  </si>
  <si>
    <t>305 Kód katastrálního území</t>
  </si>
  <si>
    <t>306 Stavby nebo jednotky - v případě nedostatečného počtu následujících položek použijte přílohu k listu - tiskopis MFin 5535</t>
  </si>
  <si>
    <t>308 Účel užití stavby nebo jednotky či souhrnu staveb nebo jednotek, popis změn, důvody k uplatnění nároku na osvobození</t>
  </si>
  <si>
    <t>Daň ze staveb - výpočet daňové povinnosti</t>
  </si>
  <si>
    <t>Měrná jedn.</t>
  </si>
  <si>
    <t>Výměra podlahové plochy jednotky - vyplňte pouze u jednotek R až Z</t>
  </si>
  <si>
    <t>Koefcient 1,20 podle § 10 odst. 2 zákona - vyplňte pouze u jednotek R až Z</t>
  </si>
  <si>
    <t>Základ daně ze staveb - výměra zastavěné plochy stavby H až P nebo upravená podlahová plocha jednotky R až Z (zaokrouhlí se na celé m2 nahoru)</t>
  </si>
  <si>
    <t>Základní sazba daně podle § 11 odst. 1 zákona</t>
  </si>
  <si>
    <t>Počet nadzemních podlaží dalších - vyplňte pouze u staveb H až P</t>
  </si>
  <si>
    <t>Zvýšení základní sazby za další nadzemní podlaží
podle § 11 odst. 2 zákona - vyplňte pouze u staveb H až P</t>
  </si>
  <si>
    <t>Koefcient podle § 11 odst. 3 a 4 zákona
- vyplňte pouze u staveb H až O a jednotek R až Z</t>
  </si>
  <si>
    <t>Výsledná sazba daně (zaokrouhlí se na 2 desetinná místa)</t>
  </si>
  <si>
    <t>Daň ze staveb (zaokrouhlí se na celé Kč nahoru)</t>
  </si>
  <si>
    <t>Výměra podlahové plochy nebytového prostoru sloužícího v obytném domě k podnikání - vyplňte pouze u staveb H</t>
  </si>
  <si>
    <t>Zvýšení daně podle § 11 odst. 5 zákona
(zaokrouhlí se na celé Kč nahoru) - vyplňte pouze u staveb H</t>
  </si>
  <si>
    <t>Poměr výměry podlahových ploch podle §9 odst. 2 zákona (zaokrouhlí se na 2 desetinná místa)-vyplňte pouze u staveb H až P</t>
  </si>
  <si>
    <t>Výše nároku na osvobození podle § 9 zákona (zaokrouhlí se na 2 desetinná místa)</t>
  </si>
  <si>
    <t>Daňová povinnost (zaokrouhlí se na celé Kč nahoru)</t>
  </si>
  <si>
    <t>IV. ODDÍL</t>
  </si>
  <si>
    <t>Údaje k dani z nemovitosti</t>
  </si>
  <si>
    <t>daňová povinnost vykázaná na listech dílčího nebo dodatečného daňového přiznání</t>
  </si>
  <si>
    <t>celková daňová povinnost</t>
  </si>
  <si>
    <t>zákonný 1)</t>
  </si>
  <si>
    <t>ustanovený1)</t>
  </si>
  <si>
    <t>405 Údaje o zástupci</t>
  </si>
  <si>
    <t>a) příjmení</t>
  </si>
  <si>
    <t>b) jméno</t>
  </si>
  <si>
    <t>c) tituly</t>
  </si>
  <si>
    <t>d) telefon</t>
  </si>
  <si>
    <t>e) mobilní telefon</t>
  </si>
  <si>
    <t>f) email</t>
  </si>
  <si>
    <t>poslední známá daňová povinnost - vyplňte při dílčím nebo dodatečném daň. přiznání</t>
  </si>
  <si>
    <t>PROHLAŠUJI, ŽE VŠECHNY MNOU UVEDENÉ ÚDAJE V TOMTO PŘIZNÁNÍ JSOU PRAVDIVÉ A ÚPLNÉ</t>
  </si>
  <si>
    <t>Datum</t>
  </si>
  <si>
    <t>den           měsíc               rok</t>
  </si>
  <si>
    <t>Otisk razítka právnické osoby</t>
  </si>
  <si>
    <t>Podpis poplatníka daně / zástupce</t>
  </si>
  <si>
    <t>408 Za právnickou osobu daňové přiznání podepsal: příjmení, jméno, tituly, funkce</t>
  </si>
  <si>
    <t>Záznamy finančního úřadu o stanovení daně z nemovitostí</t>
  </si>
  <si>
    <t>Rok</t>
  </si>
  <si>
    <t>Daň z nemovitosti v Kč</t>
  </si>
  <si>
    <t>Za finanční úřad vyměřil / dodatečně vyměřil</t>
  </si>
  <si>
    <t>dne</t>
  </si>
  <si>
    <t>ke dni</t>
  </si>
  <si>
    <t>podpis</t>
  </si>
  <si>
    <t>rozhodnutím *)</t>
  </si>
  <si>
    <t>*) Rozumí se způsob vyměření daně, tj. dle § 46odst. 5 zákona České národní rady č. 337/1992 Sb., o správě daní a poplatků, ve znění pozdějších předpisů, § 13a zákona České národní rady č. 338/1992 Sb., o dani z nemovitostí, ve znění pozdějších předpisů, vyměření platebním výměrem nebo dodatečným platebním výměrem, hromadným předpisným seznamem anebo rozhodnutím o řádném nebo mimořádném opravném prostředku.</t>
  </si>
  <si>
    <t>daňové identifikační číslo / identifikační číslo / rodné číslo</t>
  </si>
  <si>
    <t>zdaňovací období - rok</t>
  </si>
  <si>
    <t>List k dani z pozemků</t>
  </si>
  <si>
    <t xml:space="preserve">A - orná půda, chmelnice, vinice, zahrada, ovocný sad </t>
  </si>
  <si>
    <t xml:space="preserve">B - trvalý travní porost (dříve louka, pastvina) </t>
  </si>
  <si>
    <t>C -  hospodářský les</t>
  </si>
  <si>
    <t>D - rybník s intenzivním a průmyslovým chovem ryb</t>
  </si>
  <si>
    <t>E - zastavěná plocha a nádvoří</t>
  </si>
  <si>
    <t>F - stavební pozemek</t>
  </si>
  <si>
    <t>G - ostatní plocha</t>
  </si>
  <si>
    <t>202 Datum zápisu vkladu vlastnického práva, datum nabytí právní moci rozhodnutí   (vyplňte jen  pokud na tomto listu přiznáváte pozemky v pozdějším termínu podle §13a odst. 9, případně odst. 10 zákona)</t>
  </si>
  <si>
    <t>b) výměra parcely v m2</t>
  </si>
  <si>
    <t>c) právní vztah</t>
  </si>
  <si>
    <t>d) výměra zasta-věná nemovitými stavbami v m2</t>
  </si>
  <si>
    <t>e) nárok na osvobození ve výměře v m2</t>
  </si>
  <si>
    <t>f) právní důvody nároku na osvobození</t>
  </si>
  <si>
    <t>203 Právní vztah k pozemku vznikl v souvislosti s převodem jednotky (označte křížkem)</t>
  </si>
  <si>
    <t>Spoluvlastnický podíl na pozemku -             a) čitatel</t>
  </si>
  <si>
    <t>uveďte pouze pokud přiznáváte daň           b) jmenovatel</t>
  </si>
  <si>
    <t>g) poslední rok osvobození</t>
  </si>
  <si>
    <t>b) zastavěno nemovitými stavbami</t>
  </si>
  <si>
    <t>c) nárok na osvobození</t>
  </si>
  <si>
    <r>
      <t xml:space="preserve">H - </t>
    </r>
    <r>
      <rPr>
        <sz val="8"/>
        <rFont val="Arial"/>
        <family val="2"/>
      </rPr>
      <t>obytný dům</t>
    </r>
  </si>
  <si>
    <r>
      <t xml:space="preserve">I </t>
    </r>
    <r>
      <rPr>
        <sz val="8"/>
        <rFont val="Arial"/>
        <family val="2"/>
      </rPr>
      <t>- ostatní stavba tvořící příslušenství k obytnému domu</t>
    </r>
  </si>
  <si>
    <r>
      <t xml:space="preserve">J </t>
    </r>
    <r>
      <rPr>
        <sz val="8"/>
        <rFont val="Arial"/>
        <family val="2"/>
      </rPr>
      <t>- stavba pro individuální rekreaci včetně rodinných domů využívaných</t>
    </r>
  </si>
  <si>
    <r>
      <t xml:space="preserve">R </t>
    </r>
    <r>
      <rPr>
        <sz val="8"/>
        <rFont val="Arial"/>
        <family val="2"/>
      </rPr>
      <t>- byt</t>
    </r>
  </si>
  <si>
    <r>
      <t xml:space="preserve">K </t>
    </r>
    <r>
      <rPr>
        <sz val="8"/>
        <rFont val="Arial"/>
        <family val="2"/>
      </rPr>
      <t xml:space="preserve">- stavba plnící doplňkovou funkci ke stavbě pro individuální rekreaci </t>
    </r>
  </si>
  <si>
    <r>
      <t xml:space="preserve">L </t>
    </r>
    <r>
      <rPr>
        <sz val="8"/>
        <rFont val="Arial"/>
        <family val="2"/>
      </rPr>
      <t>- garáž vystavěná odděleně od obytného domu</t>
    </r>
  </si>
  <si>
    <t>302 Datum zápisu vkladu vlastnického práva, datum nabytí právní moci rozhodnutí (vyplňte jen pokud na tomto listu přiznáváte předmět daně v pozdějším termínu podle podle §13a odst. 9 nebo odst. 10 zákona)</t>
  </si>
  <si>
    <t>Jednotky:</t>
  </si>
  <si>
    <t>301 Předmět daně ze staveb</t>
  </si>
  <si>
    <r>
      <t>M -</t>
    </r>
    <r>
      <rPr>
        <sz val="8"/>
        <color indexed="8"/>
        <rFont val="Arial"/>
        <family val="2"/>
      </rPr>
      <t xml:space="preserve"> zemědělská prvovýroba, lesní a vodní hospodářství </t>
    </r>
  </si>
  <si>
    <r>
      <t>N -</t>
    </r>
    <r>
      <rPr>
        <sz val="8"/>
        <rFont val="Arial"/>
        <family val="2"/>
      </rPr>
      <t xml:space="preserve"> průmysl, stavebnictví, doprava, energetika,</t>
    </r>
  </si>
  <si>
    <r>
      <t>O -</t>
    </r>
    <r>
      <rPr>
        <sz val="8"/>
        <rFont val="Arial"/>
        <family val="2"/>
      </rPr>
      <t xml:space="preserve"> ostatní podnikatelská činnost</t>
    </r>
  </si>
  <si>
    <r>
      <t>P -</t>
    </r>
    <r>
      <rPr>
        <sz val="8"/>
        <rFont val="Arial"/>
        <family val="2"/>
      </rPr>
      <t xml:space="preserve"> ostatní stavba</t>
    </r>
  </si>
  <si>
    <t xml:space="preserve">                 ostatní zemědělská výroba </t>
  </si>
  <si>
    <t>a) číslo popisné nebo číslo evidenční</t>
  </si>
  <si>
    <t>b) číslo jednotky</t>
  </si>
  <si>
    <t>c) stavba na parcele číslo</t>
  </si>
  <si>
    <t>d) rok dokončení stavby</t>
  </si>
  <si>
    <t>e) právní vztah</t>
  </si>
  <si>
    <t xml:space="preserve">f) výměra zastavěné plochy stavby nebo podlahové krytiny  </t>
  </si>
  <si>
    <t>g) právní důvody nároku na osvobození</t>
  </si>
  <si>
    <t>h) posle-dní rok osvoboz.</t>
  </si>
  <si>
    <r>
      <t>S -</t>
    </r>
    <r>
      <rPr>
        <sz val="8"/>
        <rFont val="Arial"/>
        <family val="2"/>
      </rPr>
      <t xml:space="preserve"> zemědělská prvovýroba, lesní a vodní hospodářství </t>
    </r>
  </si>
  <si>
    <r>
      <t>T -</t>
    </r>
    <r>
      <rPr>
        <sz val="8"/>
        <rFont val="Arial"/>
        <family val="2"/>
      </rPr>
      <t xml:space="preserve"> průmysl, stavebnictví, doprava, energetika,</t>
    </r>
  </si>
  <si>
    <t xml:space="preserve">     ostatní zemědělská výroba</t>
  </si>
  <si>
    <r>
      <t>U -</t>
    </r>
    <r>
      <rPr>
        <sz val="8"/>
        <rFont val="Arial"/>
        <family val="2"/>
      </rPr>
      <t xml:space="preserve"> ostatní podnikatelská činnost</t>
    </r>
  </si>
  <si>
    <r>
      <t>V -</t>
    </r>
    <r>
      <rPr>
        <sz val="8"/>
        <rFont val="Arial"/>
        <family val="2"/>
      </rPr>
      <t xml:space="preserve"> nebytový prostor užívaný jako garáž</t>
    </r>
  </si>
  <si>
    <r>
      <t>Z -</t>
    </r>
    <r>
      <rPr>
        <sz val="8"/>
        <rFont val="Arial"/>
        <family val="2"/>
      </rPr>
      <t xml:space="preserve"> ostatní samostatný nebytový prostor</t>
    </r>
  </si>
  <si>
    <t>307 Zastavěná plocha staveb nebo podlahová plocha jednotek celkem v m2 - uveďte součet výměr, a to i z příloh k tomuto listu</t>
  </si>
  <si>
    <t>Výpočet daňové povinnosti - vyplní poplatník</t>
  </si>
  <si>
    <t>a) daň z pozemků celkem součet údajů řádků č. 222 všech listů II. oddílu daňového přiznání</t>
  </si>
  <si>
    <t>c) daň z nemovitostí celkem součet sloupců a) a b)</t>
  </si>
  <si>
    <r>
      <t xml:space="preserve">404 Zástupce poplatníka daně: </t>
    </r>
    <r>
      <rPr>
        <sz val="8"/>
        <rFont val="Arial"/>
        <family val="2"/>
      </rPr>
      <t>zmocněný 1)</t>
    </r>
  </si>
  <si>
    <t>Stanovení daňové povinnosti - vyplní finanční úřad</t>
  </si>
  <si>
    <t>a) daň ze stavebcelkem součet údajů řádků č. 222 všech listů III. oddílu daňového přiznání</t>
  </si>
  <si>
    <t>Poplatník daně</t>
  </si>
  <si>
    <t>List k dani ze staveb</t>
  </si>
  <si>
    <t>Příloha k listu k dani z pozemků</t>
  </si>
  <si>
    <t>Příloha k listu číslo:</t>
  </si>
  <si>
    <t>Příloha číslo:</t>
  </si>
  <si>
    <t>z této přílohy:</t>
  </si>
  <si>
    <t>Příloha k listu k dani ze staveb</t>
  </si>
  <si>
    <t xml:space="preserve">306 Stavby nebo jednotky - v případě nedostatečného počtu následujících položek použijte přílohu k listu </t>
  </si>
  <si>
    <t>207 Parcely - v případě nedostatečného počtu následujících položek použijte přílohu k listu</t>
  </si>
  <si>
    <t>Daňová povinnost (v případě přiznání podílu na dani z pozemku se zaokrouhlí na celé Kč nahoru)</t>
  </si>
  <si>
    <t>P Ř I Z N Á N Í</t>
  </si>
  <si>
    <r>
      <t xml:space="preserve">406 </t>
    </r>
    <r>
      <rPr>
        <b/>
        <sz val="8"/>
        <rFont val="Arial"/>
        <family val="2"/>
      </rPr>
      <t>Adresa pro doručování zástupci:</t>
    </r>
  </si>
  <si>
    <r>
      <t xml:space="preserve">407 </t>
    </r>
    <r>
      <rPr>
        <b/>
        <sz val="8"/>
        <rFont val="Arial"/>
        <family val="2"/>
      </rPr>
      <t>Za právnickou osobu je pověřen jednat:</t>
    </r>
  </si>
  <si>
    <r>
      <t xml:space="preserve">25 5532  MFin5532 - vzor č.1                                                                          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1</t>
    </r>
  </si>
  <si>
    <r>
      <t xml:space="preserve">25 5533 Mfin5533 - vzor č. 1 </t>
    </r>
    <r>
      <rPr>
        <b/>
        <sz val="10"/>
        <rFont val="Arial"/>
        <family val="2"/>
      </rPr>
      <t xml:space="preserve">                                                                        1</t>
    </r>
  </si>
  <si>
    <r>
      <t>25 5534   Mfin 5534 - vzor č. 1</t>
    </r>
    <r>
      <rPr>
        <b/>
        <sz val="10"/>
        <rFont val="Arial"/>
        <family val="2"/>
      </rPr>
      <t xml:space="preserve">                                                          1</t>
    </r>
  </si>
  <si>
    <r>
      <t xml:space="preserve">25 5535   Mfin 5535 - vzor č. 1 </t>
    </r>
    <r>
      <rPr>
        <b/>
        <sz val="10"/>
        <rFont val="Arial"/>
        <family val="2"/>
      </rPr>
      <t xml:space="preserve">                                                             1</t>
    </r>
  </si>
  <si>
    <t>X</t>
  </si>
  <si>
    <t>Česká republika</t>
  </si>
  <si>
    <t>207 Parcely - v případě nedostatečného počtu následujících položek použijte přílohu k listu - tiskopis MHin 5534</t>
  </si>
  <si>
    <t>Koeficient podle § 6 odst. 4 zákona - vyplňte pouze u druhu pozemku H</t>
  </si>
  <si>
    <r>
      <t>25 5534   Mfin 5534 - vzor č. 1</t>
    </r>
    <r>
      <rPr>
        <b/>
        <sz val="10"/>
        <rFont val="Arial"/>
        <family val="2"/>
      </rPr>
      <t xml:space="preserve">                                                          2</t>
    </r>
  </si>
  <si>
    <t>Koeficient 1,20 podle § 10 odst. 2 zákona - vyplňte pouze u jednotek R až Z</t>
  </si>
  <si>
    <r>
      <t xml:space="preserve">25 5533 Mfin5533 - vzor č. 1 </t>
    </r>
    <r>
      <rPr>
        <b/>
        <sz val="10"/>
        <rFont val="Arial"/>
        <family val="2"/>
      </rPr>
      <t xml:space="preserve">                                                                        2</t>
    </r>
  </si>
  <si>
    <r>
      <t xml:space="preserve">25 5533 Mfin5533 - vzor č. 1 </t>
    </r>
    <r>
      <rPr>
        <b/>
        <sz val="10"/>
        <rFont val="Arial"/>
        <family val="2"/>
      </rPr>
      <t xml:space="preserve">                                                                        3</t>
    </r>
  </si>
  <si>
    <r>
      <t xml:space="preserve">25 5533 Mfin5533 - vzor č. 1 </t>
    </r>
    <r>
      <rPr>
        <b/>
        <sz val="10"/>
        <rFont val="Arial"/>
        <family val="2"/>
      </rPr>
      <t xml:space="preserve">                                                                        4</t>
    </r>
  </si>
  <si>
    <t>307 Zastavěná plocha staveb nebo podlahová plocha jednotek celkem v m2 - uveďte součet výměry této přílohy</t>
  </si>
  <si>
    <t>CZ</t>
  </si>
  <si>
    <r>
      <t xml:space="preserve">25 5532  MFin5532 - vzor č.1                                                                          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2</t>
    </r>
  </si>
  <si>
    <r>
      <t xml:space="preserve">25 5532  MFin5532 - vzor č.1                                                                          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3</t>
    </r>
  </si>
  <si>
    <r>
      <t xml:space="preserve">25 5532  MFin5532 - vzor č.1                                                                          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4</t>
    </r>
  </si>
  <si>
    <t>a) daň ze stavebcelkem součet údajů řádků č. 322 všech listů III. oddílu daňového přiznání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</si>
</sst>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;[Red]0.00"/>
    <numFmt numFmtId="168" formatCode="0.0"/>
  </numFmts>
  <fonts count="21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Arial CE"/>
      <family val="0"/>
    </font>
    <font>
      <i/>
      <sz val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20"/>
      <name val="Arial CE"/>
      <family val="2"/>
    </font>
    <font>
      <sz val="2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 CE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0" fontId="5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16" fillId="2" borderId="0" xfId="0" applyFont="1" applyFill="1" applyAlignment="1">
      <alignment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5" fillId="3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 wrapText="1"/>
      <protection/>
    </xf>
    <xf numFmtId="0" fontId="15" fillId="2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16" fillId="3" borderId="0" xfId="0" applyFont="1" applyFill="1" applyBorder="1" applyAlignment="1" applyProtection="1">
      <alignment/>
      <protection/>
    </xf>
    <xf numFmtId="0" fontId="16" fillId="3" borderId="0" xfId="0" applyFont="1" applyFill="1" applyAlignment="1" applyProtection="1">
      <alignment/>
      <protection/>
    </xf>
    <xf numFmtId="0" fontId="14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 wrapText="1"/>
      <protection/>
    </xf>
    <xf numFmtId="0" fontId="0" fillId="2" borderId="0" xfId="0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16" fillId="2" borderId="0" xfId="0" applyFont="1" applyFill="1" applyAlignment="1" applyProtection="1">
      <alignment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15" fillId="2" borderId="5" xfId="0" applyFont="1" applyFill="1" applyBorder="1" applyAlignment="1" applyProtection="1">
      <alignment horizontal="center"/>
      <protection/>
    </xf>
    <xf numFmtId="0" fontId="15" fillId="2" borderId="6" xfId="0" applyFont="1" applyFill="1" applyBorder="1" applyAlignment="1" applyProtection="1">
      <alignment horizontal="center"/>
      <protection/>
    </xf>
    <xf numFmtId="0" fontId="15" fillId="2" borderId="7" xfId="0" applyFont="1" applyFill="1" applyBorder="1" applyAlignment="1" applyProtection="1">
      <alignment horizontal="center"/>
      <protection/>
    </xf>
    <xf numFmtId="0" fontId="16" fillId="2" borderId="4" xfId="0" applyFont="1" applyFill="1" applyBorder="1" applyAlignment="1" applyProtection="1">
      <alignment/>
      <protection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3" borderId="8" xfId="20" applyFont="1" applyFill="1" applyBorder="1" applyAlignment="1" applyProtection="1">
      <alignment horizontal="center"/>
      <protection locked="0"/>
    </xf>
    <xf numFmtId="0" fontId="1" fillId="3" borderId="1" xfId="2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vertical="center"/>
      <protection/>
    </xf>
    <xf numFmtId="0" fontId="13" fillId="3" borderId="1" xfId="0" applyFont="1" applyFill="1" applyBorder="1" applyAlignment="1" applyProtection="1">
      <alignment horizontal="center" vertical="center"/>
      <protection/>
    </xf>
    <xf numFmtId="0" fontId="0" fillId="3" borderId="0" xfId="0" applyFill="1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 locked="0"/>
    </xf>
    <xf numFmtId="3" fontId="0" fillId="2" borderId="0" xfId="0" applyNumberForma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vertical="center"/>
      <protection/>
    </xf>
    <xf numFmtId="3" fontId="0" fillId="3" borderId="1" xfId="0" applyNumberForma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0" fontId="5" fillId="2" borderId="15" xfId="0" applyFont="1" applyFill="1" applyBorder="1" applyAlignment="1" applyProtection="1">
      <alignment horizontal="center" vertical="center"/>
      <protection/>
    </xf>
    <xf numFmtId="0" fontId="15" fillId="2" borderId="5" xfId="0" applyFont="1" applyFill="1" applyBorder="1" applyAlignment="1" applyProtection="1">
      <alignment horizontal="center" vertical="center"/>
      <protection/>
    </xf>
    <xf numFmtId="0" fontId="15" fillId="2" borderId="7" xfId="0" applyFont="1" applyFill="1" applyBorder="1" applyAlignment="1" applyProtection="1">
      <alignment horizontal="center" vertical="center"/>
      <protection/>
    </xf>
    <xf numFmtId="3" fontId="5" fillId="2" borderId="4" xfId="0" applyNumberFormat="1" applyFont="1" applyFill="1" applyBorder="1" applyAlignment="1" applyProtection="1">
      <alignment horizontal="center" vertical="center"/>
      <protection/>
    </xf>
    <xf numFmtId="3" fontId="5" fillId="2" borderId="2" xfId="0" applyNumberFormat="1" applyFont="1" applyFill="1" applyBorder="1" applyAlignment="1" applyProtection="1">
      <alignment horizontal="center" vertical="center"/>
      <protection/>
    </xf>
    <xf numFmtId="3" fontId="15" fillId="2" borderId="6" xfId="0" applyNumberFormat="1" applyFont="1" applyFill="1" applyBorder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>
      <alignment/>
      <protection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2" fillId="2" borderId="17" xfId="2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3" borderId="8" xfId="20" applyNumberFormat="1" applyFont="1" applyFill="1" applyBorder="1" applyAlignment="1" applyProtection="1">
      <alignment horizontal="left"/>
      <protection locked="0"/>
    </xf>
    <xf numFmtId="0" fontId="14" fillId="3" borderId="18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8" xfId="2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/>
    </xf>
    <xf numFmtId="0" fontId="14" fillId="3" borderId="21" xfId="0" applyFon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left"/>
      <protection locked="0"/>
    </xf>
    <xf numFmtId="14" fontId="0" fillId="3" borderId="8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17" xfId="0" applyFill="1" applyBorder="1" applyAlignment="1">
      <alignment/>
    </xf>
    <xf numFmtId="0" fontId="11" fillId="2" borderId="0" xfId="0" applyFont="1" applyFill="1" applyAlignment="1" applyProtection="1">
      <alignment horizontal="center"/>
      <protection/>
    </xf>
    <xf numFmtId="0" fontId="0" fillId="3" borderId="21" xfId="0" applyFont="1" applyFill="1" applyBorder="1" applyAlignment="1" applyProtection="1">
      <alignment horizontal="left"/>
      <protection locked="0"/>
    </xf>
    <xf numFmtId="0" fontId="0" fillId="3" borderId="18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/>
    </xf>
    <xf numFmtId="0" fontId="2" fillId="2" borderId="17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0" fillId="3" borderId="8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/>
      <protection/>
    </xf>
    <xf numFmtId="0" fontId="5" fillId="2" borderId="0" xfId="0" applyFont="1" applyFill="1" applyAlignment="1">
      <alignment/>
    </xf>
    <xf numFmtId="0" fontId="2" fillId="2" borderId="0" xfId="0" applyFont="1" applyFill="1" applyBorder="1" applyAlignment="1" applyProtection="1">
      <alignment/>
      <protection/>
    </xf>
    <xf numFmtId="0" fontId="5" fillId="2" borderId="19" xfId="0" applyFont="1" applyFill="1" applyBorder="1" applyAlignment="1" applyProtection="1">
      <alignment/>
      <protection/>
    </xf>
    <xf numFmtId="0" fontId="0" fillId="3" borderId="8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/>
      <protection/>
    </xf>
    <xf numFmtId="3" fontId="0" fillId="3" borderId="8" xfId="0" applyNumberFormat="1" applyFill="1" applyBorder="1" applyAlignment="1" applyProtection="1">
      <alignment horizontal="center"/>
      <protection locked="0"/>
    </xf>
    <xf numFmtId="3" fontId="0" fillId="3" borderId="21" xfId="0" applyNumberFormat="1" applyFill="1" applyBorder="1" applyAlignment="1" applyProtection="1">
      <alignment horizontal="center"/>
      <protection locked="0"/>
    </xf>
    <xf numFmtId="3" fontId="0" fillId="3" borderId="18" xfId="0" applyNumberForma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/>
      <protection/>
    </xf>
    <xf numFmtId="0" fontId="0" fillId="3" borderId="8" xfId="0" applyFont="1" applyFill="1" applyBorder="1" applyAlignment="1" applyProtection="1">
      <alignment horizontal="left"/>
      <protection locked="0"/>
    </xf>
    <xf numFmtId="0" fontId="0" fillId="3" borderId="21" xfId="0" applyFont="1" applyFill="1" applyBorder="1" applyAlignment="1" applyProtection="1">
      <alignment horizontal="left"/>
      <protection locked="0"/>
    </xf>
    <xf numFmtId="0" fontId="0" fillId="3" borderId="18" xfId="0" applyFont="1" applyFill="1" applyBorder="1" applyAlignment="1" applyProtection="1">
      <alignment horizontal="left"/>
      <protection locked="0"/>
    </xf>
    <xf numFmtId="49" fontId="0" fillId="3" borderId="8" xfId="0" applyNumberFormat="1" applyFill="1" applyBorder="1" applyAlignment="1" applyProtection="1">
      <alignment horizontal="left"/>
      <protection locked="0"/>
    </xf>
    <xf numFmtId="49" fontId="0" fillId="3" borderId="21" xfId="0" applyNumberFormat="1" applyFill="1" applyBorder="1" applyAlignment="1" applyProtection="1">
      <alignment horizontal="left"/>
      <protection locked="0"/>
    </xf>
    <xf numFmtId="49" fontId="0" fillId="3" borderId="18" xfId="0" applyNumberForma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2" fillId="2" borderId="0" xfId="20" applyFont="1" applyFill="1" applyBorder="1" applyAlignment="1" applyProtection="1">
      <alignment/>
      <protection/>
    </xf>
    <xf numFmtId="0" fontId="5" fillId="2" borderId="19" xfId="0" applyFont="1" applyFill="1" applyBorder="1" applyAlignment="1" applyProtection="1">
      <alignment/>
      <protection/>
    </xf>
    <xf numFmtId="0" fontId="2" fillId="2" borderId="17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3" borderId="21" xfId="0" applyNumberFormat="1" applyFont="1" applyFill="1" applyBorder="1" applyAlignment="1" applyProtection="1">
      <alignment horizontal="left"/>
      <protection locked="0"/>
    </xf>
    <xf numFmtId="0" fontId="0" fillId="3" borderId="21" xfId="0" applyNumberFormat="1" applyFont="1" applyFill="1" applyBorder="1" applyAlignment="1" applyProtection="1">
      <alignment/>
      <protection locked="0"/>
    </xf>
    <xf numFmtId="0" fontId="0" fillId="3" borderId="18" xfId="0" applyNumberFormat="1" applyFont="1" applyFill="1" applyBorder="1" applyAlignment="1" applyProtection="1">
      <alignment/>
      <protection locked="0"/>
    </xf>
    <xf numFmtId="0" fontId="2" fillId="2" borderId="21" xfId="20" applyFont="1" applyFill="1" applyBorder="1" applyAlignment="1">
      <alignment/>
    </xf>
    <xf numFmtId="0" fontId="0" fillId="2" borderId="21" xfId="0" applyFill="1" applyBorder="1" applyAlignment="1">
      <alignment/>
    </xf>
    <xf numFmtId="0" fontId="5" fillId="2" borderId="17" xfId="0" applyFont="1" applyFill="1" applyBorder="1" applyAlignment="1" applyProtection="1">
      <alignment/>
      <protection/>
    </xf>
    <xf numFmtId="0" fontId="12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14" fillId="2" borderId="0" xfId="0" applyFont="1" applyFill="1" applyAlignment="1" applyProtection="1">
      <alignment/>
      <protection/>
    </xf>
    <xf numFmtId="0" fontId="14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0" fontId="14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 vertical="top"/>
      <protection/>
    </xf>
    <xf numFmtId="0" fontId="2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22" xfId="0" applyFill="1" applyBorder="1" applyAlignment="1">
      <alignment/>
    </xf>
    <xf numFmtId="0" fontId="2" fillId="2" borderId="0" xfId="0" applyFont="1" applyFill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5" fillId="2" borderId="19" xfId="0" applyFont="1" applyFill="1" applyBorder="1" applyAlignment="1">
      <alignment/>
    </xf>
    <xf numFmtId="0" fontId="15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2" fillId="2" borderId="0" xfId="20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 applyProtection="1">
      <alignment/>
      <protection/>
    </xf>
    <xf numFmtId="0" fontId="19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5" fillId="2" borderId="17" xfId="0" applyFont="1" applyFill="1" applyBorder="1" applyAlignment="1">
      <alignment/>
    </xf>
    <xf numFmtId="0" fontId="14" fillId="3" borderId="8" xfId="0" applyFont="1" applyFill="1" applyBorder="1" applyAlignment="1" applyProtection="1">
      <alignment horizontal="left"/>
      <protection locked="0"/>
    </xf>
    <xf numFmtId="0" fontId="14" fillId="3" borderId="21" xfId="0" applyFont="1" applyFill="1" applyBorder="1" applyAlignment="1" applyProtection="1">
      <alignment horizontal="left"/>
      <protection locked="0"/>
    </xf>
    <xf numFmtId="0" fontId="14" fillId="3" borderId="18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>
      <alignment horizontal="left"/>
    </xf>
    <xf numFmtId="0" fontId="5" fillId="2" borderId="0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31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vertical="center" wrapText="1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center"/>
      <protection/>
    </xf>
    <xf numFmtId="0" fontId="5" fillId="2" borderId="32" xfId="0" applyFont="1" applyFill="1" applyBorder="1" applyAlignment="1" applyProtection="1">
      <alignment horizontal="center" vertical="center"/>
      <protection/>
    </xf>
    <xf numFmtId="0" fontId="5" fillId="2" borderId="32" xfId="0" applyFont="1" applyFill="1" applyBorder="1" applyAlignment="1" applyProtection="1">
      <alignment vertical="center"/>
      <protection/>
    </xf>
    <xf numFmtId="0" fontId="5" fillId="2" borderId="32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10" xfId="0" applyFont="1" applyFill="1" applyBorder="1" applyAlignment="1" applyProtection="1">
      <alignment horizontal="center" vertical="center"/>
      <protection/>
    </xf>
    <xf numFmtId="0" fontId="5" fillId="2" borderId="34" xfId="0" applyFont="1" applyFill="1" applyBorder="1" applyAlignment="1">
      <alignment horizontal="center" vertical="center"/>
    </xf>
    <xf numFmtId="0" fontId="15" fillId="2" borderId="32" xfId="0" applyFont="1" applyFill="1" applyBorder="1" applyAlignment="1" applyProtection="1">
      <alignment vertical="center" wrapText="1"/>
      <protection/>
    </xf>
    <xf numFmtId="0" fontId="14" fillId="3" borderId="32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vertical="center" wrapText="1"/>
      <protection/>
    </xf>
    <xf numFmtId="0" fontId="5" fillId="2" borderId="23" xfId="0" applyFont="1" applyFill="1" applyBorder="1" applyAlignment="1" applyProtection="1">
      <alignment vertical="center" wrapText="1"/>
      <protection/>
    </xf>
    <xf numFmtId="0" fontId="5" fillId="2" borderId="24" xfId="0" applyFont="1" applyFill="1" applyBorder="1" applyAlignment="1" applyProtection="1">
      <alignment vertical="center" wrapText="1"/>
      <protection/>
    </xf>
    <xf numFmtId="0" fontId="5" fillId="2" borderId="25" xfId="0" applyFont="1" applyFill="1" applyBorder="1" applyAlignment="1" applyProtection="1">
      <alignment vertical="center" wrapText="1"/>
      <protection/>
    </xf>
    <xf numFmtId="0" fontId="14" fillId="3" borderId="4" xfId="0" applyFont="1" applyFill="1" applyBorder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horizontal="center" vertical="center"/>
      <protection/>
    </xf>
    <xf numFmtId="2" fontId="0" fillId="3" borderId="4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/>
      <protection/>
    </xf>
    <xf numFmtId="0" fontId="5" fillId="2" borderId="17" xfId="0" applyFont="1" applyFill="1" applyBorder="1" applyAlignment="1" applyProtection="1">
      <alignment/>
      <protection/>
    </xf>
    <xf numFmtId="0" fontId="0" fillId="3" borderId="8" xfId="0" applyFont="1" applyFill="1" applyBorder="1" applyAlignment="1" applyProtection="1">
      <alignment horizontal="left" vertical="top" wrapText="1"/>
      <protection locked="0"/>
    </xf>
    <xf numFmtId="0" fontId="0" fillId="3" borderId="21" xfId="0" applyFont="1" applyFill="1" applyBorder="1" applyAlignment="1" applyProtection="1">
      <alignment horizontal="left" vertical="top" wrapText="1"/>
      <protection locked="0"/>
    </xf>
    <xf numFmtId="0" fontId="0" fillId="3" borderId="18" xfId="0" applyFont="1" applyFill="1" applyBorder="1" applyAlignment="1" applyProtection="1">
      <alignment horizontal="left" vertical="top" wrapText="1"/>
      <protection locked="0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  <protection/>
    </xf>
    <xf numFmtId="0" fontId="5" fillId="2" borderId="39" xfId="0" applyFont="1" applyFill="1" applyBorder="1" applyAlignment="1" applyProtection="1">
      <alignment horizontal="center" vertical="center"/>
      <protection/>
    </xf>
    <xf numFmtId="4" fontId="5" fillId="2" borderId="4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  <protection/>
    </xf>
    <xf numFmtId="0" fontId="0" fillId="2" borderId="0" xfId="0" applyFill="1" applyAlignment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5" fillId="2" borderId="0" xfId="0" applyFont="1" applyFill="1" applyAlignment="1" applyProtection="1">
      <alignment horizontal="center" wrapText="1"/>
      <protection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49" fontId="0" fillId="3" borderId="18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wrapText="1"/>
    </xf>
    <xf numFmtId="0" fontId="0" fillId="3" borderId="40" xfId="0" applyFont="1" applyFill="1" applyBorder="1" applyAlignment="1" applyProtection="1">
      <alignment horizontal="center"/>
      <protection locked="0"/>
    </xf>
    <xf numFmtId="0" fontId="0" fillId="3" borderId="41" xfId="0" applyFont="1" applyFill="1" applyBorder="1" applyAlignment="1" applyProtection="1">
      <alignment horizontal="center"/>
      <protection locked="0"/>
    </xf>
    <xf numFmtId="14" fontId="0" fillId="3" borderId="42" xfId="0" applyNumberFormat="1" applyFont="1" applyFill="1" applyBorder="1" applyAlignment="1" applyProtection="1">
      <alignment horizontal="center"/>
      <protection locked="0"/>
    </xf>
    <xf numFmtId="0" fontId="0" fillId="3" borderId="17" xfId="0" applyFont="1" applyFill="1" applyBorder="1" applyAlignment="1" applyProtection="1">
      <alignment horizontal="center"/>
      <protection locked="0"/>
    </xf>
    <xf numFmtId="0" fontId="0" fillId="3" borderId="43" xfId="0" applyFont="1" applyFill="1" applyBorder="1" applyAlignment="1" applyProtection="1">
      <alignment horizontal="center"/>
      <protection locked="0"/>
    </xf>
    <xf numFmtId="0" fontId="0" fillId="3" borderId="44" xfId="0" applyFont="1" applyFill="1" applyBorder="1" applyAlignment="1" applyProtection="1">
      <alignment horizontal="center"/>
      <protection locked="0"/>
    </xf>
    <xf numFmtId="0" fontId="0" fillId="3" borderId="19" xfId="0" applyFont="1" applyFill="1" applyBorder="1" applyAlignment="1" applyProtection="1">
      <alignment horizontal="center"/>
      <protection locked="0"/>
    </xf>
    <xf numFmtId="0" fontId="0" fillId="3" borderId="45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/>
      <protection/>
    </xf>
    <xf numFmtId="0" fontId="15" fillId="2" borderId="22" xfId="0" applyFont="1" applyFill="1" applyBorder="1" applyAlignment="1" applyProtection="1">
      <alignment/>
      <protection/>
    </xf>
    <xf numFmtId="4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/>
    </xf>
    <xf numFmtId="0" fontId="5" fillId="2" borderId="0" xfId="0" applyFont="1" applyFill="1" applyAlignment="1">
      <alignment horizontal="center"/>
    </xf>
    <xf numFmtId="0" fontId="15" fillId="2" borderId="4" xfId="0" applyFont="1" applyFill="1" applyBorder="1" applyAlignment="1" applyProtection="1">
      <alignment vertical="center"/>
      <protection/>
    </xf>
    <xf numFmtId="0" fontId="15" fillId="2" borderId="4" xfId="0" applyFont="1" applyFill="1" applyBorder="1" applyAlignment="1" applyProtection="1">
      <alignment vertical="center" wrapText="1"/>
      <protection/>
    </xf>
    <xf numFmtId="10" fontId="0" fillId="3" borderId="4" xfId="0" applyNumberFormat="1" applyFont="1" applyFill="1" applyBorder="1" applyAlignment="1" applyProtection="1">
      <alignment horizontal="center" vertical="center"/>
      <protection/>
    </xf>
    <xf numFmtId="168" fontId="0" fillId="3" borderId="4" xfId="0" applyNumberFormat="1" applyFont="1" applyFill="1" applyBorder="1" applyAlignment="1" applyProtection="1">
      <alignment horizontal="center" vertical="center"/>
      <protection locked="0"/>
    </xf>
    <xf numFmtId="3" fontId="0" fillId="3" borderId="4" xfId="0" applyNumberFormat="1" applyFont="1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wrapText="1"/>
      <protection locked="0"/>
    </xf>
    <xf numFmtId="0" fontId="0" fillId="3" borderId="21" xfId="0" applyFill="1" applyBorder="1" applyAlignment="1" applyProtection="1">
      <alignment horizontal="center" wrapText="1"/>
      <protection locked="0"/>
    </xf>
    <xf numFmtId="0" fontId="0" fillId="3" borderId="18" xfId="0" applyFill="1" applyBorder="1" applyAlignment="1" applyProtection="1">
      <alignment horizontal="center" wrapText="1"/>
      <protection locked="0"/>
    </xf>
    <xf numFmtId="0" fontId="0" fillId="3" borderId="21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5" fillId="2" borderId="4" xfId="0" applyFont="1" applyFill="1" applyBorder="1" applyAlignment="1">
      <alignment vertical="center" wrapText="1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21" xfId="0" applyFont="1" applyFill="1" applyBorder="1" applyAlignment="1" applyProtection="1">
      <alignment horizontal="center"/>
      <protection locked="0"/>
    </xf>
    <xf numFmtId="0" fontId="0" fillId="3" borderId="18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wrapText="1"/>
      <protection/>
    </xf>
    <xf numFmtId="0" fontId="5" fillId="2" borderId="0" xfId="0" applyFont="1" applyFill="1" applyAlignment="1">
      <alignment wrapText="1"/>
    </xf>
    <xf numFmtId="0" fontId="5" fillId="2" borderId="22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22" xfId="0" applyFill="1" applyBorder="1" applyAlignment="1">
      <alignment wrapText="1"/>
    </xf>
    <xf numFmtId="0" fontId="5" fillId="2" borderId="0" xfId="0" applyFont="1" applyFill="1" applyAlignment="1" applyProtection="1">
      <alignment horizontal="center" vertical="center"/>
      <protection/>
    </xf>
    <xf numFmtId="0" fontId="5" fillId="2" borderId="0" xfId="0" applyFont="1" applyFill="1" applyAlignment="1">
      <alignment horizontal="center" vertical="center"/>
    </xf>
    <xf numFmtId="0" fontId="5" fillId="3" borderId="40" xfId="0" applyFont="1" applyFill="1" applyBorder="1" applyAlignment="1" applyProtection="1">
      <alignment horizontal="center"/>
      <protection locked="0"/>
    </xf>
    <xf numFmtId="0" fontId="5" fillId="3" borderId="41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/>
      <protection/>
    </xf>
    <xf numFmtId="0" fontId="5" fillId="2" borderId="20" xfId="0" applyFont="1" applyFill="1" applyBorder="1" applyAlignment="1">
      <alignment/>
    </xf>
    <xf numFmtId="0" fontId="5" fillId="2" borderId="0" xfId="0" applyFont="1" applyFill="1" applyAlignment="1" applyProtection="1">
      <alignment horizontal="left" wrapText="1"/>
      <protection/>
    </xf>
    <xf numFmtId="0" fontId="16" fillId="3" borderId="0" xfId="0" applyFont="1" applyFill="1" applyAlignment="1" applyProtection="1">
      <alignment/>
      <protection/>
    </xf>
    <xf numFmtId="0" fontId="5" fillId="2" borderId="20" xfId="0" applyFont="1" applyFill="1" applyBorder="1" applyAlignment="1" applyProtection="1">
      <alignment vertical="center"/>
      <protection/>
    </xf>
    <xf numFmtId="0" fontId="5" fillId="2" borderId="22" xfId="0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wrapText="1"/>
      <protection/>
    </xf>
    <xf numFmtId="0" fontId="5" fillId="2" borderId="22" xfId="0" applyFont="1" applyFill="1" applyBorder="1" applyAlignment="1" applyProtection="1">
      <alignment wrapText="1"/>
      <protection/>
    </xf>
    <xf numFmtId="0" fontId="0" fillId="2" borderId="22" xfId="0" applyFill="1" applyBorder="1" applyAlignment="1" applyProtection="1">
      <alignment wrapText="1"/>
      <protection/>
    </xf>
    <xf numFmtId="0" fontId="5" fillId="2" borderId="0" xfId="0" applyFont="1" applyFill="1" applyAlignment="1" applyProtection="1">
      <alignment horizontal="left" vertical="center" wrapText="1"/>
      <protection/>
    </xf>
    <xf numFmtId="0" fontId="5" fillId="2" borderId="19" xfId="0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 applyProtection="1">
      <alignment horizontal="left" vertical="center" wrapText="1"/>
      <protection/>
    </xf>
    <xf numFmtId="0" fontId="0" fillId="3" borderId="8" xfId="0" applyFont="1" applyFill="1" applyBorder="1" applyAlignment="1" applyProtection="1">
      <alignment vertical="top" wrapText="1"/>
      <protection locked="0"/>
    </xf>
    <xf numFmtId="0" fontId="0" fillId="3" borderId="21" xfId="0" applyFont="1" applyFill="1" applyBorder="1" applyAlignment="1" applyProtection="1">
      <alignment vertical="top" wrapText="1"/>
      <protection locked="0"/>
    </xf>
    <xf numFmtId="0" fontId="0" fillId="3" borderId="18" xfId="0" applyFont="1" applyFill="1" applyBorder="1" applyAlignment="1" applyProtection="1">
      <alignment vertical="top" wrapText="1"/>
      <protection locked="0"/>
    </xf>
    <xf numFmtId="0" fontId="5" fillId="2" borderId="35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3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5" fillId="2" borderId="22" xfId="0" applyFont="1" applyFill="1" applyBorder="1" applyAlignment="1" applyProtection="1">
      <alignment/>
      <protection/>
    </xf>
    <xf numFmtId="0" fontId="5" fillId="2" borderId="34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21" xfId="0" applyFont="1" applyFill="1" applyBorder="1" applyAlignment="1" applyProtection="1">
      <alignment horizontal="center" vertical="center" wrapText="1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21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/>
      <protection/>
    </xf>
    <xf numFmtId="0" fontId="20" fillId="2" borderId="0" xfId="0" applyFont="1" applyFill="1" applyBorder="1" applyAlignment="1" applyProtection="1">
      <alignment horizontal="left"/>
      <protection/>
    </xf>
    <xf numFmtId="0" fontId="5" fillId="2" borderId="33" xfId="0" applyFont="1" applyFill="1" applyBorder="1" applyAlignment="1" applyProtection="1">
      <alignment vertical="center"/>
      <protection/>
    </xf>
    <xf numFmtId="0" fontId="0" fillId="3" borderId="8" xfId="0" applyFill="1" applyBorder="1" applyAlignment="1" applyProtection="1">
      <alignment horizontal="center"/>
      <protection/>
    </xf>
    <xf numFmtId="0" fontId="0" fillId="3" borderId="21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 wrapText="1"/>
      <protection/>
    </xf>
    <xf numFmtId="0" fontId="0" fillId="2" borderId="19" xfId="0" applyFill="1" applyBorder="1" applyAlignment="1" applyProtection="1">
      <alignment horizontal="center" wrapText="1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5" fillId="2" borderId="20" xfId="0" applyFont="1" applyFill="1" applyBorder="1" applyAlignment="1" applyProtection="1">
      <alignment/>
      <protection/>
    </xf>
    <xf numFmtId="0" fontId="5" fillId="2" borderId="22" xfId="0" applyFont="1" applyFill="1" applyBorder="1" applyAlignment="1" applyProtection="1">
      <alignment/>
      <protection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1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 wrapText="1"/>
      <protection/>
    </xf>
    <xf numFmtId="0" fontId="0" fillId="3" borderId="21" xfId="0" applyFill="1" applyBorder="1" applyAlignment="1" applyProtection="1">
      <alignment horizontal="center" wrapText="1"/>
      <protection/>
    </xf>
    <xf numFmtId="0" fontId="0" fillId="3" borderId="18" xfId="0" applyFill="1" applyBorder="1" applyAlignment="1" applyProtection="1">
      <alignment horizontal="center" wrapText="1"/>
      <protection/>
    </xf>
    <xf numFmtId="0" fontId="0" fillId="2" borderId="0" xfId="0" applyFill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horizontal="center"/>
      <protection/>
    </xf>
    <xf numFmtId="0" fontId="0" fillId="3" borderId="8" xfId="0" applyFont="1" applyFill="1" applyBorder="1" applyAlignment="1" applyProtection="1">
      <alignment horizontal="center" wrapText="1"/>
      <protection/>
    </xf>
    <xf numFmtId="0" fontId="0" fillId="3" borderId="21" xfId="0" applyFont="1" applyFill="1" applyBorder="1" applyAlignment="1" applyProtection="1">
      <alignment horizontal="center" wrapText="1"/>
      <protection/>
    </xf>
    <xf numFmtId="0" fontId="0" fillId="3" borderId="18" xfId="0" applyFont="1" applyFill="1" applyBorder="1" applyAlignment="1" applyProtection="1">
      <alignment horizontal="center" wrapText="1"/>
      <protection/>
    </xf>
    <xf numFmtId="0" fontId="14" fillId="2" borderId="0" xfId="0" applyFont="1" applyFill="1" applyAlignment="1" applyProtection="1">
      <alignment wrapText="1"/>
      <protection/>
    </xf>
    <xf numFmtId="0" fontId="0" fillId="2" borderId="0" xfId="0" applyFont="1" applyFill="1" applyAlignment="1" applyProtection="1">
      <alignment wrapText="1"/>
      <protection/>
    </xf>
    <xf numFmtId="0" fontId="0" fillId="2" borderId="37" xfId="0" applyFill="1" applyBorder="1" applyAlignment="1" applyProtection="1">
      <alignment horizontal="center" vertical="center" wrapText="1"/>
      <protection/>
    </xf>
    <xf numFmtId="0" fontId="15" fillId="2" borderId="0" xfId="0" applyFont="1" applyFill="1" applyBorder="1" applyAlignment="1" applyProtection="1">
      <alignment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0" fillId="2" borderId="47" xfId="0" applyFill="1" applyBorder="1" applyAlignment="1" applyProtection="1">
      <alignment horizontal="center" vertical="center" wrapText="1"/>
      <protection/>
    </xf>
    <xf numFmtId="0" fontId="5" fillId="2" borderId="46" xfId="0" applyFont="1" applyFill="1" applyBorder="1" applyAlignment="1" applyProtection="1">
      <alignment vertical="center"/>
      <protection/>
    </xf>
    <xf numFmtId="0" fontId="0" fillId="2" borderId="47" xfId="0" applyFill="1" applyBorder="1" applyAlignment="1" applyProtection="1">
      <alignment vertical="center"/>
      <protection/>
    </xf>
    <xf numFmtId="2" fontId="0" fillId="3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/>
    </xf>
    <xf numFmtId="0" fontId="15" fillId="2" borderId="4" xfId="0" applyFont="1" applyFill="1" applyBorder="1" applyAlignment="1" applyProtection="1">
      <alignment vertical="center" wrapText="1"/>
      <protection/>
    </xf>
    <xf numFmtId="3" fontId="14" fillId="3" borderId="4" xfId="0" applyNumberFormat="1" applyFont="1" applyFill="1" applyBorder="1" applyAlignment="1" applyProtection="1">
      <alignment horizontal="center" vertical="center"/>
      <protection/>
    </xf>
    <xf numFmtId="3" fontId="0" fillId="3" borderId="4" xfId="0" applyNumberFormat="1" applyFont="1" applyFill="1" applyBorder="1" applyAlignment="1" applyProtection="1">
      <alignment horizontal="center" vertical="center"/>
      <protection locked="0"/>
    </xf>
    <xf numFmtId="0" fontId="15" fillId="2" borderId="46" xfId="0" applyFont="1" applyFill="1" applyBorder="1" applyAlignment="1" applyProtection="1">
      <alignment horizontal="center" vertical="center"/>
      <protection/>
    </xf>
    <xf numFmtId="0" fontId="14" fillId="2" borderId="47" xfId="0" applyFont="1" applyFill="1" applyBorder="1" applyAlignment="1" applyProtection="1">
      <alignment vertical="center"/>
      <protection/>
    </xf>
    <xf numFmtId="0" fontId="15" fillId="2" borderId="32" xfId="0" applyFont="1" applyFill="1" applyBorder="1" applyAlignment="1" applyProtection="1">
      <alignment vertical="center" wrapText="1"/>
      <protection/>
    </xf>
    <xf numFmtId="3" fontId="14" fillId="3" borderId="32" xfId="0" applyNumberFormat="1" applyFont="1" applyFill="1" applyBorder="1" applyAlignment="1" applyProtection="1">
      <alignment horizontal="center" vertical="center"/>
      <protection/>
    </xf>
    <xf numFmtId="0" fontId="5" fillId="2" borderId="46" xfId="0" applyFont="1" applyFill="1" applyBorder="1" applyAlignment="1" applyProtection="1">
      <alignment horizontal="center" vertical="center"/>
      <protection/>
    </xf>
    <xf numFmtId="0" fontId="0" fillId="2" borderId="47" xfId="0" applyFont="1" applyFill="1" applyBorder="1" applyAlignment="1" applyProtection="1">
      <alignment horizontal="center" vertical="center"/>
      <protection/>
    </xf>
    <xf numFmtId="0" fontId="15" fillId="2" borderId="48" xfId="0" applyFont="1" applyFill="1" applyBorder="1" applyAlignment="1" applyProtection="1">
      <alignment horizontal="center" vertical="center"/>
      <protection/>
    </xf>
    <xf numFmtId="0" fontId="14" fillId="2" borderId="49" xfId="0" applyFont="1" applyFill="1" applyBorder="1" applyAlignment="1" applyProtection="1">
      <alignment vertical="center"/>
      <protection/>
    </xf>
    <xf numFmtId="0" fontId="14" fillId="2" borderId="0" xfId="0" applyFont="1" applyFill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 horizontal="left" vertical="center" wrapText="1"/>
      <protection/>
    </xf>
    <xf numFmtId="3" fontId="0" fillId="3" borderId="4" xfId="0" applyNumberFormat="1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/>
    </xf>
    <xf numFmtId="0" fontId="15" fillId="2" borderId="31" xfId="0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 applyProtection="1">
      <alignment/>
      <protection/>
    </xf>
    <xf numFmtId="0" fontId="16" fillId="3" borderId="8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wrapText="1"/>
      <protection/>
    </xf>
    <xf numFmtId="3" fontId="0" fillId="3" borderId="8" xfId="0" applyNumberFormat="1" applyFont="1" applyFill="1" applyBorder="1" applyAlignment="1" applyProtection="1">
      <alignment horizontal="center"/>
      <protection locked="0"/>
    </xf>
    <xf numFmtId="3" fontId="0" fillId="3" borderId="21" xfId="0" applyNumberFormat="1" applyFont="1" applyFill="1" applyBorder="1" applyAlignment="1" applyProtection="1">
      <alignment horizontal="center"/>
      <protection locked="0"/>
    </xf>
    <xf numFmtId="3" fontId="0" fillId="3" borderId="18" xfId="0" applyNumberFormat="1" applyFont="1" applyFill="1" applyBorder="1" applyAlignment="1" applyProtection="1">
      <alignment horizontal="center"/>
      <protection locked="0"/>
    </xf>
    <xf numFmtId="0" fontId="16" fillId="2" borderId="17" xfId="0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left" vertical="center" wrapText="1"/>
      <protection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16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42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left" vertical="center" wrapText="1"/>
      <protection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21" xfId="0" applyFill="1" applyBorder="1" applyAlignment="1" applyProtection="1">
      <alignment horizontal="left" vertical="center" wrapText="1"/>
      <protection locked="0"/>
    </xf>
    <xf numFmtId="0" fontId="0" fillId="3" borderId="18" xfId="0" applyFill="1" applyBorder="1" applyAlignment="1" applyProtection="1">
      <alignment horizontal="left" vertical="center" wrapText="1"/>
      <protection locked="0"/>
    </xf>
    <xf numFmtId="0" fontId="5" fillId="2" borderId="48" xfId="0" applyFont="1" applyFill="1" applyBorder="1" applyAlignment="1" applyProtection="1">
      <alignment horizontal="center" vertical="center"/>
      <protection/>
    </xf>
    <xf numFmtId="0" fontId="0" fillId="2" borderId="49" xfId="0" applyFill="1" applyBorder="1" applyAlignment="1" applyProtection="1">
      <alignment vertical="center"/>
      <protection/>
    </xf>
    <xf numFmtId="0" fontId="15" fillId="2" borderId="46" xfId="0" applyFont="1" applyFill="1" applyBorder="1" applyAlignment="1" applyProtection="1">
      <alignment horizontal="center" vertical="center"/>
      <protection/>
    </xf>
    <xf numFmtId="0" fontId="0" fillId="2" borderId="47" xfId="0" applyFill="1" applyBorder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/>
      <protection/>
    </xf>
    <xf numFmtId="0" fontId="0" fillId="3" borderId="21" xfId="0" applyFont="1" applyFill="1" applyBorder="1" applyAlignment="1" applyProtection="1">
      <alignment horizontal="center"/>
      <protection/>
    </xf>
    <xf numFmtId="0" fontId="0" fillId="3" borderId="18" xfId="0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/>
      <protection/>
    </xf>
    <xf numFmtId="0" fontId="20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 wrapText="1"/>
      <protection/>
    </xf>
    <xf numFmtId="0" fontId="0" fillId="2" borderId="0" xfId="0" applyFill="1" applyAlignment="1" applyProtection="1">
      <alignment horizontal="left" wrapText="1"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46" xfId="0" applyFont="1" applyFill="1" applyBorder="1" applyAlignment="1" applyProtection="1">
      <alignment horizontal="left" vertical="center" wrapText="1"/>
      <protection/>
    </xf>
    <xf numFmtId="0" fontId="5" fillId="2" borderId="50" xfId="0" applyFont="1" applyFill="1" applyBorder="1" applyAlignment="1" applyProtection="1">
      <alignment horizontal="left" vertical="center" wrapText="1"/>
      <protection/>
    </xf>
    <xf numFmtId="0" fontId="5" fillId="2" borderId="47" xfId="0" applyFont="1" applyFill="1" applyBorder="1" applyAlignment="1" applyProtection="1">
      <alignment horizontal="left" vertical="center" wrapText="1"/>
      <protection/>
    </xf>
    <xf numFmtId="0" fontId="15" fillId="2" borderId="6" xfId="0" applyFont="1" applyFill="1" applyBorder="1" applyAlignment="1" applyProtection="1">
      <alignment/>
      <protection/>
    </xf>
    <xf numFmtId="0" fontId="15" fillId="2" borderId="6" xfId="0" applyFont="1" applyFill="1" applyBorder="1" applyAlignment="1" applyProtection="1">
      <alignment horizontal="center"/>
      <protection/>
    </xf>
    <xf numFmtId="0" fontId="0" fillId="3" borderId="8" xfId="0" applyFont="1" applyFill="1" applyBorder="1" applyAlignment="1" applyProtection="1">
      <alignment/>
      <protection locked="0"/>
    </xf>
    <xf numFmtId="0" fontId="0" fillId="3" borderId="21" xfId="0" applyFont="1" applyFill="1" applyBorder="1" applyAlignment="1" applyProtection="1">
      <alignment/>
      <protection locked="0"/>
    </xf>
    <xf numFmtId="0" fontId="0" fillId="3" borderId="18" xfId="0" applyFont="1" applyFill="1" applyBorder="1" applyAlignment="1" applyProtection="1">
      <alignment/>
      <protection locked="0"/>
    </xf>
    <xf numFmtId="0" fontId="0" fillId="2" borderId="19" xfId="0" applyFont="1" applyFill="1" applyBorder="1" applyAlignment="1" applyProtection="1">
      <alignment/>
      <protection/>
    </xf>
    <xf numFmtId="0" fontId="14" fillId="2" borderId="17" xfId="0" applyFont="1" applyFill="1" applyBorder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5" fillId="2" borderId="4" xfId="0" applyFont="1" applyFill="1" applyBorder="1" applyAlignment="1" applyProtection="1">
      <alignment wrapText="1"/>
      <protection/>
    </xf>
    <xf numFmtId="0" fontId="5" fillId="2" borderId="2" xfId="0" applyFont="1" applyFill="1" applyBorder="1" applyAlignment="1" applyProtection="1">
      <alignment wrapText="1"/>
      <protection/>
    </xf>
    <xf numFmtId="0" fontId="15" fillId="2" borderId="6" xfId="0" applyFont="1" applyFill="1" applyBorder="1" applyAlignment="1" applyProtection="1">
      <alignment wrapText="1"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22" xfId="0" applyFont="1" applyFill="1" applyBorder="1" applyAlignment="1" applyProtection="1">
      <alignment horizontal="center"/>
      <protection/>
    </xf>
    <xf numFmtId="14" fontId="0" fillId="3" borderId="42" xfId="0" applyNumberFormat="1" applyFont="1" applyFill="1" applyBorder="1" applyAlignment="1" applyProtection="1">
      <alignment horizontal="center" vertical="center"/>
      <protection locked="0"/>
    </xf>
    <xf numFmtId="0" fontId="0" fillId="3" borderId="43" xfId="0" applyFont="1" applyFill="1" applyBorder="1" applyAlignment="1" applyProtection="1">
      <alignment horizontal="center" vertical="center"/>
      <protection locked="0"/>
    </xf>
    <xf numFmtId="0" fontId="0" fillId="3" borderId="44" xfId="0" applyFont="1" applyFill="1" applyBorder="1" applyAlignment="1" applyProtection="1">
      <alignment horizontal="center" vertical="center"/>
      <protection locked="0"/>
    </xf>
    <xf numFmtId="0" fontId="0" fillId="3" borderId="45" xfId="0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/>
      <protection/>
    </xf>
    <xf numFmtId="0" fontId="5" fillId="3" borderId="17" xfId="0" applyFont="1" applyFill="1" applyBorder="1" applyAlignment="1" applyProtection="1">
      <alignment/>
      <protection/>
    </xf>
    <xf numFmtId="0" fontId="5" fillId="3" borderId="43" xfId="0" applyFont="1" applyFill="1" applyBorder="1" applyAlignment="1" applyProtection="1">
      <alignment/>
      <protection/>
    </xf>
    <xf numFmtId="0" fontId="5" fillId="3" borderId="20" xfId="0" applyFont="1" applyFill="1" applyBorder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5" fillId="3" borderId="22" xfId="0" applyFont="1" applyFill="1" applyBorder="1" applyAlignment="1" applyProtection="1">
      <alignment/>
      <protection/>
    </xf>
    <xf numFmtId="0" fontId="5" fillId="3" borderId="44" xfId="0" applyFont="1" applyFill="1" applyBorder="1" applyAlignment="1" applyProtection="1">
      <alignment/>
      <protection/>
    </xf>
    <xf numFmtId="0" fontId="5" fillId="3" borderId="19" xfId="0" applyFont="1" applyFill="1" applyBorder="1" applyAlignment="1" applyProtection="1">
      <alignment/>
      <protection/>
    </xf>
    <xf numFmtId="0" fontId="5" fillId="3" borderId="45" xfId="0" applyFont="1" applyFill="1" applyBorder="1" applyAlignment="1" applyProtection="1">
      <alignment/>
      <protection/>
    </xf>
    <xf numFmtId="3" fontId="0" fillId="3" borderId="8" xfId="0" applyNumberFormat="1" applyFont="1" applyFill="1" applyBorder="1" applyAlignment="1" applyProtection="1">
      <alignment horizontal="left"/>
      <protection locked="0"/>
    </xf>
    <xf numFmtId="3" fontId="0" fillId="3" borderId="18" xfId="0" applyNumberFormat="1" applyFont="1" applyFill="1" applyBorder="1" applyAlignment="1" applyProtection="1">
      <alignment horizontal="left"/>
      <protection locked="0"/>
    </xf>
    <xf numFmtId="3" fontId="0" fillId="3" borderId="21" xfId="0" applyNumberFormat="1" applyFont="1" applyFill="1" applyBorder="1" applyAlignment="1" applyProtection="1">
      <alignment horizontal="left"/>
      <protection locked="0"/>
    </xf>
    <xf numFmtId="0" fontId="0" fillId="3" borderId="51" xfId="0" applyFont="1" applyFill="1" applyBorder="1" applyAlignment="1" applyProtection="1">
      <alignment horizontal="left"/>
      <protection locked="0"/>
    </xf>
    <xf numFmtId="0" fontId="0" fillId="3" borderId="36" xfId="0" applyFont="1" applyFill="1" applyBorder="1" applyAlignment="1" applyProtection="1">
      <alignment horizontal="left"/>
      <protection locked="0"/>
    </xf>
    <xf numFmtId="0" fontId="0" fillId="3" borderId="52" xfId="0" applyFont="1" applyFill="1" applyBorder="1" applyAlignment="1" applyProtection="1">
      <alignment horizontal="left"/>
      <protection locked="0"/>
    </xf>
    <xf numFmtId="0" fontId="14" fillId="2" borderId="17" xfId="0" applyFont="1" applyFill="1" applyBorder="1" applyAlignment="1" applyProtection="1">
      <alignment horizontal="center"/>
      <protection/>
    </xf>
    <xf numFmtId="0" fontId="5" fillId="2" borderId="53" xfId="0" applyFont="1" applyFill="1" applyBorder="1" applyAlignment="1" applyProtection="1">
      <alignment/>
      <protection/>
    </xf>
    <xf numFmtId="3" fontId="5" fillId="2" borderId="2" xfId="0" applyNumberFormat="1" applyFont="1" applyFill="1" applyBorder="1" applyAlignment="1" applyProtection="1">
      <alignment horizontal="center" vertical="center"/>
      <protection/>
    </xf>
    <xf numFmtId="3" fontId="15" fillId="2" borderId="6" xfId="0" applyNumberFormat="1" applyFont="1" applyFill="1" applyBorder="1" applyAlignment="1" applyProtection="1">
      <alignment horizontal="center" vertical="center"/>
      <protection/>
    </xf>
    <xf numFmtId="3" fontId="0" fillId="3" borderId="23" xfId="0" applyNumberFormat="1" applyFont="1" applyFill="1" applyBorder="1" applyAlignment="1" applyProtection="1">
      <alignment horizontal="right" vertical="center"/>
      <protection locked="0"/>
    </xf>
    <xf numFmtId="3" fontId="0" fillId="3" borderId="25" xfId="0" applyNumberFormat="1" applyFont="1" applyFill="1" applyBorder="1" applyAlignment="1" applyProtection="1">
      <alignment horizontal="right" vertical="center"/>
      <protection locked="0"/>
    </xf>
    <xf numFmtId="0" fontId="15" fillId="2" borderId="6" xfId="0" applyFont="1" applyFill="1" applyBorder="1" applyAlignment="1" applyProtection="1">
      <alignment vertical="center" wrapText="1"/>
      <protection/>
    </xf>
    <xf numFmtId="3" fontId="14" fillId="3" borderId="54" xfId="0" applyNumberFormat="1" applyFont="1" applyFill="1" applyBorder="1" applyAlignment="1" applyProtection="1">
      <alignment horizontal="right" vertical="center"/>
      <protection locked="0"/>
    </xf>
    <xf numFmtId="3" fontId="14" fillId="3" borderId="55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/>
      <protection/>
    </xf>
    <xf numFmtId="3" fontId="0" fillId="3" borderId="28" xfId="0" applyNumberFormat="1" applyFont="1" applyFill="1" applyBorder="1" applyAlignment="1" applyProtection="1">
      <alignment horizontal="right" vertical="center"/>
      <protection locked="0"/>
    </xf>
    <xf numFmtId="3" fontId="0" fillId="3" borderId="30" xfId="0" applyNumberFormat="1" applyFont="1" applyFill="1" applyBorder="1" applyAlignment="1" applyProtection="1">
      <alignment horizontal="right" vertical="center"/>
      <protection locked="0"/>
    </xf>
    <xf numFmtId="3" fontId="0" fillId="3" borderId="28" xfId="0" applyNumberFormat="1" applyFont="1" applyFill="1" applyBorder="1" applyAlignment="1" applyProtection="1">
      <alignment vertical="center"/>
      <protection/>
    </xf>
    <xf numFmtId="3" fontId="0" fillId="3" borderId="30" xfId="0" applyNumberFormat="1" applyFont="1" applyFill="1" applyBorder="1" applyAlignment="1" applyProtection="1">
      <alignment vertical="center"/>
      <protection/>
    </xf>
    <xf numFmtId="3" fontId="0" fillId="3" borderId="46" xfId="0" applyNumberFormat="1" applyFont="1" applyFill="1" applyBorder="1" applyAlignment="1" applyProtection="1">
      <alignment horizontal="right" vertical="center"/>
      <protection locked="0"/>
    </xf>
    <xf numFmtId="3" fontId="0" fillId="3" borderId="47" xfId="0" applyNumberFormat="1" applyFont="1" applyFill="1" applyBorder="1" applyAlignment="1" applyProtection="1">
      <alignment horizontal="right" vertical="center"/>
      <protection locked="0"/>
    </xf>
    <xf numFmtId="0" fontId="5" fillId="2" borderId="56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horizontal="center" vertical="center" wrapText="1"/>
      <protection/>
    </xf>
    <xf numFmtId="0" fontId="5" fillId="2" borderId="57" xfId="0" applyFont="1" applyFill="1" applyBorder="1" applyAlignment="1" applyProtection="1">
      <alignment horizontal="center" vertical="center" wrapText="1"/>
      <protection/>
    </xf>
    <xf numFmtId="0" fontId="5" fillId="2" borderId="35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37" xfId="0" applyFont="1" applyFill="1" applyBorder="1" applyAlignment="1" applyProtection="1">
      <alignment horizontal="center" vertical="center" wrapText="1"/>
      <protection/>
    </xf>
    <xf numFmtId="3" fontId="5" fillId="2" borderId="3" xfId="0" applyNumberFormat="1" applyFont="1" applyFill="1" applyBorder="1" applyAlignment="1" applyProtection="1">
      <alignment horizontal="center" vertical="center"/>
      <protection/>
    </xf>
    <xf numFmtId="0" fontId="5" fillId="2" borderId="56" xfId="0" applyFont="1" applyFill="1" applyBorder="1" applyAlignment="1" applyProtection="1">
      <alignment horizontal="left" vertical="center" wrapText="1"/>
      <protection/>
    </xf>
    <xf numFmtId="0" fontId="0" fillId="2" borderId="57" xfId="0" applyFill="1" applyBorder="1" applyAlignment="1" applyProtection="1">
      <alignment horizontal="left" vertical="center" wrapText="1"/>
      <protection/>
    </xf>
    <xf numFmtId="0" fontId="16" fillId="2" borderId="4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16" fillId="2" borderId="0" xfId="0" applyFont="1" applyFill="1" applyAlignment="1" applyProtection="1">
      <alignment wrapText="1"/>
      <protection/>
    </xf>
    <xf numFmtId="0" fontId="5" fillId="2" borderId="29" xfId="0" applyFont="1" applyFill="1" applyBorder="1" applyAlignment="1" applyProtection="1">
      <alignment horizontal="center"/>
      <protection/>
    </xf>
    <xf numFmtId="0" fontId="5" fillId="2" borderId="30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0" fillId="2" borderId="3" xfId="0" applyFill="1" applyBorder="1" applyAlignment="1" applyProtection="1">
      <alignment horizontal="left" vertical="center" wrapText="1"/>
      <protection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0" fontId="5" fillId="2" borderId="25" xfId="0" applyFont="1" applyFill="1" applyBorder="1" applyAlignment="1" applyProtection="1">
      <alignment horizontal="center" vertical="center" wrapText="1"/>
      <protection/>
    </xf>
    <xf numFmtId="0" fontId="0" fillId="2" borderId="28" xfId="0" applyFill="1" applyBorder="1" applyAlignment="1" applyProtection="1">
      <alignment horizontal="center" vertical="center" wrapText="1"/>
      <protection/>
    </xf>
    <xf numFmtId="0" fontId="0" fillId="2" borderId="30" xfId="0" applyFill="1" applyBorder="1" applyAlignment="1" applyProtection="1">
      <alignment horizontal="center" vertical="center" wrapText="1"/>
      <protection/>
    </xf>
    <xf numFmtId="0" fontId="5" fillId="2" borderId="24" xfId="0" applyFont="1" applyFill="1" applyBorder="1" applyAlignment="1" applyProtection="1">
      <alignment horizontal="center" vertical="center" wrapText="1"/>
      <protection/>
    </xf>
    <xf numFmtId="0" fontId="0" fillId="2" borderId="29" xfId="0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center"/>
      <protection/>
    </xf>
    <xf numFmtId="0" fontId="5" fillId="2" borderId="24" xfId="0" applyFont="1" applyFill="1" applyBorder="1" applyAlignment="1" applyProtection="1">
      <alignment horizontal="center"/>
      <protection/>
    </xf>
    <xf numFmtId="0" fontId="5" fillId="2" borderId="25" xfId="0" applyFont="1" applyFill="1" applyBorder="1" applyAlignment="1" applyProtection="1">
      <alignment horizontal="center"/>
      <protection/>
    </xf>
    <xf numFmtId="0" fontId="5" fillId="2" borderId="2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 vertical="center" wrapText="1"/>
      <protection/>
    </xf>
    <xf numFmtId="0" fontId="0" fillId="2" borderId="21" xfId="0" applyFill="1" applyBorder="1" applyAlignment="1" applyProtection="1">
      <alignment/>
      <protection/>
    </xf>
    <xf numFmtId="0" fontId="5" fillId="2" borderId="46" xfId="0" applyFont="1" applyFill="1" applyBorder="1" applyAlignment="1" applyProtection="1">
      <alignment horizontal="center" wrapText="1"/>
      <protection/>
    </xf>
    <xf numFmtId="0" fontId="5" fillId="2" borderId="47" xfId="0" applyFont="1" applyFill="1" applyBorder="1" applyAlignment="1" applyProtection="1">
      <alignment horizontal="center" wrapText="1"/>
      <protection/>
    </xf>
    <xf numFmtId="0" fontId="5" fillId="2" borderId="23" xfId="0" applyFont="1" applyFill="1" applyBorder="1" applyAlignment="1" applyProtection="1">
      <alignment horizontal="left" vertical="center" wrapText="1"/>
      <protection/>
    </xf>
    <xf numFmtId="0" fontId="5" fillId="2" borderId="24" xfId="0" applyFont="1" applyFill="1" applyBorder="1" applyAlignment="1" applyProtection="1">
      <alignment horizontal="left" vertical="center" wrapText="1"/>
      <protection/>
    </xf>
    <xf numFmtId="0" fontId="5" fillId="2" borderId="25" xfId="0" applyFont="1" applyFill="1" applyBorder="1" applyAlignment="1" applyProtection="1">
      <alignment horizontal="left" vertical="center" wrapText="1"/>
      <protection/>
    </xf>
    <xf numFmtId="0" fontId="5" fillId="2" borderId="52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vertical="center" wrapText="1"/>
      <protection/>
    </xf>
    <xf numFmtId="3" fontId="0" fillId="3" borderId="23" xfId="0" applyNumberFormat="1" applyFont="1" applyFill="1" applyBorder="1" applyAlignment="1" applyProtection="1">
      <alignment vertical="center"/>
      <protection/>
    </xf>
    <xf numFmtId="3" fontId="0" fillId="3" borderId="25" xfId="0" applyNumberFormat="1" applyFont="1" applyFill="1" applyBorder="1" applyAlignment="1" applyProtection="1">
      <alignment vertical="center"/>
      <protection/>
    </xf>
    <xf numFmtId="3" fontId="14" fillId="3" borderId="54" xfId="0" applyNumberFormat="1" applyFont="1" applyFill="1" applyBorder="1" applyAlignment="1" applyProtection="1">
      <alignment vertical="center"/>
      <protection/>
    </xf>
    <xf numFmtId="3" fontId="14" fillId="3" borderId="55" xfId="0" applyNumberFormat="1" applyFont="1" applyFill="1" applyBorder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workbookViewId="0" topLeftCell="A1">
      <selection activeCell="A4" sqref="A4:G4"/>
    </sheetView>
  </sheetViews>
  <sheetFormatPr defaultColWidth="9.140625" defaultRowHeight="12.75"/>
  <cols>
    <col min="1" max="8" width="5.57421875" style="17" customWidth="1"/>
    <col min="9" max="9" width="9.140625" style="17" customWidth="1"/>
    <col min="10" max="10" width="1.7109375" style="17" customWidth="1"/>
    <col min="11" max="11" width="9.140625" style="17" customWidth="1"/>
    <col min="12" max="13" width="1.7109375" style="17" customWidth="1"/>
    <col min="14" max="14" width="9.140625" style="17" customWidth="1"/>
    <col min="15" max="15" width="9.57421875" style="17" customWidth="1"/>
    <col min="16" max="16" width="9.140625" style="13" customWidth="1"/>
    <col min="17" max="22" width="9.140625" style="12" customWidth="1"/>
    <col min="23" max="16384" width="9.140625" style="13" customWidth="1"/>
  </cols>
  <sheetData>
    <row r="1" spans="1:16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25"/>
      <c r="N1" s="125"/>
      <c r="O1" s="125"/>
      <c r="P1" s="125"/>
    </row>
    <row r="2" spans="1:16" ht="2.2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25"/>
      <c r="N2" s="125"/>
      <c r="O2" s="125"/>
      <c r="P2" s="125"/>
    </row>
    <row r="3" spans="1:16" ht="15.75" customHeight="1" thickBot="1">
      <c r="A3" s="128" t="s">
        <v>1</v>
      </c>
      <c r="B3" s="131"/>
      <c r="C3" s="131"/>
      <c r="D3" s="131"/>
      <c r="E3" s="131"/>
      <c r="F3" s="131"/>
      <c r="G3" s="131"/>
      <c r="H3" s="125"/>
      <c r="I3" s="125"/>
      <c r="J3" s="125"/>
      <c r="K3" s="125"/>
      <c r="L3" s="125"/>
      <c r="M3" s="125"/>
      <c r="N3" s="125"/>
      <c r="O3" s="125"/>
      <c r="P3" s="125"/>
    </row>
    <row r="4" spans="1:16" ht="18" customHeight="1" thickBot="1">
      <c r="A4" s="88"/>
      <c r="B4" s="119"/>
      <c r="C4" s="119"/>
      <c r="D4" s="119"/>
      <c r="E4" s="119"/>
      <c r="F4" s="119"/>
      <c r="G4" s="120"/>
      <c r="H4" s="89"/>
      <c r="I4" s="86"/>
      <c r="J4" s="87"/>
      <c r="K4" s="147" t="s">
        <v>38</v>
      </c>
      <c r="L4" s="148"/>
      <c r="M4" s="148"/>
      <c r="N4" s="148"/>
      <c r="O4" s="148"/>
      <c r="P4" s="149"/>
    </row>
    <row r="5" spans="1:16" ht="12" customHeight="1" thickBot="1">
      <c r="A5" s="135" t="s">
        <v>10</v>
      </c>
      <c r="B5" s="136"/>
      <c r="C5" s="136"/>
      <c r="D5" s="136"/>
      <c r="E5" s="136"/>
      <c r="F5" s="136"/>
      <c r="G5" s="115"/>
      <c r="H5" s="115"/>
      <c r="I5" s="115"/>
      <c r="J5" s="87"/>
      <c r="K5" s="150"/>
      <c r="L5" s="87"/>
      <c r="M5" s="87"/>
      <c r="N5" s="87"/>
      <c r="O5" s="87"/>
      <c r="P5" s="151"/>
    </row>
    <row r="6" spans="1:16" ht="18" customHeight="1" thickBot="1">
      <c r="A6" s="83" t="s">
        <v>224</v>
      </c>
      <c r="B6" s="132"/>
      <c r="C6" s="133"/>
      <c r="D6" s="133"/>
      <c r="E6" s="133"/>
      <c r="F6" s="134"/>
      <c r="G6" s="115"/>
      <c r="H6" s="115"/>
      <c r="I6" s="115"/>
      <c r="J6" s="87"/>
      <c r="K6" s="150"/>
      <c r="L6" s="87"/>
      <c r="M6" s="87"/>
      <c r="N6" s="87"/>
      <c r="O6" s="87"/>
      <c r="P6" s="151"/>
    </row>
    <row r="7" spans="1:16" ht="12" customHeight="1" thickBot="1">
      <c r="A7" s="81" t="s">
        <v>11</v>
      </c>
      <c r="B7" s="95"/>
      <c r="C7" s="95"/>
      <c r="D7" s="82" t="s">
        <v>12</v>
      </c>
      <c r="E7" s="104"/>
      <c r="F7" s="104"/>
      <c r="G7" s="104"/>
      <c r="H7" s="104"/>
      <c r="I7" s="104"/>
      <c r="J7" s="82"/>
      <c r="K7" s="150"/>
      <c r="L7" s="87"/>
      <c r="M7" s="87"/>
      <c r="N7" s="87"/>
      <c r="O7" s="87"/>
      <c r="P7" s="151"/>
    </row>
    <row r="8" spans="1:16" ht="18" customHeight="1" thickBot="1">
      <c r="A8" s="56"/>
      <c r="B8" s="162"/>
      <c r="C8" s="158"/>
      <c r="D8" s="107" t="str">
        <f>+IF(EXACT(A70,A8),MID(A6,3,20)," ")</f>
        <v> </v>
      </c>
      <c r="E8" s="108"/>
      <c r="F8" s="108"/>
      <c r="G8" s="108"/>
      <c r="H8" s="108"/>
      <c r="I8" s="109"/>
      <c r="J8" s="6"/>
      <c r="K8" s="152"/>
      <c r="L8" s="153"/>
      <c r="M8" s="153"/>
      <c r="N8" s="153"/>
      <c r="O8" s="153"/>
      <c r="P8" s="154"/>
    </row>
    <row r="9" spans="1:16" ht="12" customHeight="1" thickBot="1">
      <c r="A9" s="163" t="s">
        <v>13</v>
      </c>
      <c r="B9" s="115"/>
      <c r="C9" s="115"/>
      <c r="D9" s="82" t="s">
        <v>14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3"/>
    </row>
    <row r="10" spans="1:16" ht="18" customHeight="1" thickBot="1">
      <c r="A10" s="55"/>
      <c r="B10" s="162"/>
      <c r="C10" s="156"/>
      <c r="D10" s="107" t="str">
        <f>+IF(EXACT(A70,A10),MID(A6,3,20)," ")</f>
        <v> </v>
      </c>
      <c r="E10" s="108"/>
      <c r="F10" s="108"/>
      <c r="G10" s="108"/>
      <c r="H10" s="109"/>
      <c r="I10" s="164"/>
      <c r="J10" s="165"/>
      <c r="K10" s="165"/>
      <c r="L10" s="155" t="s">
        <v>2</v>
      </c>
      <c r="M10" s="115"/>
      <c r="N10" s="87"/>
      <c r="O10" s="156"/>
      <c r="P10" s="11">
        <v>1</v>
      </c>
    </row>
    <row r="11" spans="1:16" ht="18" customHeight="1" thickBot="1">
      <c r="A11" s="104" t="s">
        <v>15</v>
      </c>
      <c r="B11" s="104"/>
      <c r="C11" s="104"/>
      <c r="D11" s="104"/>
      <c r="E11" s="104"/>
      <c r="F11" s="104"/>
      <c r="G11" s="104"/>
      <c r="H11" s="104"/>
      <c r="I11" s="104"/>
      <c r="J11" s="101"/>
      <c r="K11" s="54"/>
      <c r="L11" s="162"/>
      <c r="M11" s="125"/>
      <c r="N11" s="125"/>
      <c r="O11" s="125"/>
      <c r="P11" s="115"/>
    </row>
    <row r="12" spans="1:22" s="15" customFormat="1" ht="18" customHeight="1" thickBot="1">
      <c r="A12" s="104" t="s">
        <v>16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55" t="s">
        <v>3</v>
      </c>
      <c r="M12" s="115"/>
      <c r="N12" s="87"/>
      <c r="O12" s="156"/>
      <c r="P12" s="25">
        <v>1</v>
      </c>
      <c r="Q12" s="14"/>
      <c r="R12" s="14"/>
      <c r="S12" s="14"/>
      <c r="T12" s="14"/>
      <c r="U12" s="14"/>
      <c r="V12" s="14"/>
    </row>
    <row r="13" spans="1:16" ht="18" customHeight="1" thickBot="1">
      <c r="A13" s="3"/>
      <c r="B13" s="7" t="s">
        <v>18</v>
      </c>
      <c r="C13" s="3"/>
      <c r="D13" s="7" t="s">
        <v>17</v>
      </c>
      <c r="E13" s="3"/>
      <c r="F13" s="7" t="s">
        <v>19</v>
      </c>
      <c r="G13" s="3"/>
      <c r="H13" s="166" t="s">
        <v>20</v>
      </c>
      <c r="I13" s="115"/>
      <c r="J13" s="115"/>
      <c r="K13" s="115"/>
      <c r="L13" s="115"/>
      <c r="M13" s="115"/>
      <c r="N13" s="115"/>
      <c r="O13" s="115"/>
      <c r="P13" s="115"/>
    </row>
    <row r="14" spans="1:16" ht="18" customHeight="1" thickBot="1">
      <c r="A14" s="5"/>
      <c r="B14" s="54"/>
      <c r="C14" s="5"/>
      <c r="D14" s="54"/>
      <c r="E14" s="3"/>
      <c r="F14" s="54"/>
      <c r="G14" s="5"/>
      <c r="H14" s="54"/>
      <c r="I14" s="99"/>
      <c r="J14" s="115"/>
      <c r="K14" s="115"/>
      <c r="L14" s="155" t="s">
        <v>4</v>
      </c>
      <c r="M14" s="115"/>
      <c r="N14" s="87"/>
      <c r="O14" s="156"/>
      <c r="P14" s="11">
        <v>0</v>
      </c>
    </row>
    <row r="15" spans="1:16" ht="18" customHeight="1" thickBot="1">
      <c r="A15" s="12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</row>
    <row r="16" spans="1:16" ht="18" customHeight="1" thickBo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57" t="s">
        <v>5</v>
      </c>
      <c r="M16" s="125"/>
      <c r="N16" s="131"/>
      <c r="O16" s="158"/>
      <c r="P16" s="11">
        <v>0</v>
      </c>
    </row>
    <row r="17" spans="1:16" ht="6.7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57"/>
      <c r="M17" s="125"/>
      <c r="N17" s="125"/>
      <c r="O17" s="125"/>
      <c r="P17" s="125"/>
    </row>
    <row r="18" spans="1:16" ht="10.5" customHeight="1" thickBot="1">
      <c r="A18" s="129" t="s">
        <v>42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82"/>
      <c r="N18" s="26" t="s">
        <v>43</v>
      </c>
      <c r="O18" s="26" t="s">
        <v>44</v>
      </c>
      <c r="P18" s="26" t="s">
        <v>45</v>
      </c>
    </row>
    <row r="19" spans="1:16" ht="18" customHeight="1" thickBo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9"/>
      <c r="M19" s="1"/>
      <c r="N19" s="93"/>
      <c r="O19" s="91"/>
      <c r="P19" s="127"/>
    </row>
    <row r="20" spans="1:16" ht="7.5" customHeight="1">
      <c r="A20" s="96" t="s">
        <v>207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24" customHeight="1" thickBo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spans="1:22" s="60" customFormat="1" ht="15.75" customHeight="1" thickBot="1">
      <c r="A22" s="138" t="s">
        <v>40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40"/>
      <c r="N22" s="139"/>
      <c r="O22" s="58">
        <v>2008</v>
      </c>
      <c r="P22" s="57"/>
      <c r="Q22" s="59"/>
      <c r="R22" s="59"/>
      <c r="S22" s="59"/>
      <c r="T22" s="59"/>
      <c r="U22" s="59"/>
      <c r="V22" s="59"/>
    </row>
    <row r="23" spans="1:16" ht="12" customHeight="1">
      <c r="A23" s="141" t="s">
        <v>39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25"/>
    </row>
    <row r="24" spans="1:16" ht="5.25" customHeight="1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9"/>
      <c r="N24" s="9"/>
      <c r="O24" s="9"/>
      <c r="P24" s="3"/>
    </row>
    <row r="25" spans="1:16" ht="12.75">
      <c r="A25" s="142" t="s">
        <v>6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1:16" ht="12" customHeight="1">
      <c r="A26" s="160" t="s">
        <v>21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25"/>
    </row>
    <row r="27" spans="1:16" ht="12" customHeight="1" thickBot="1">
      <c r="A27" s="175" t="s">
        <v>22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25"/>
    </row>
    <row r="28" spans="1:16" ht="18" customHeight="1" thickBot="1">
      <c r="A28" s="92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119"/>
      <c r="N28" s="119"/>
      <c r="O28" s="119"/>
      <c r="P28" s="120"/>
    </row>
    <row r="29" spans="1:16" ht="12" customHeight="1" thickBot="1">
      <c r="A29" s="137" t="s">
        <v>23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10"/>
    </row>
    <row r="30" spans="1:16" ht="18" customHeight="1" thickBot="1">
      <c r="A30" s="102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8"/>
    </row>
    <row r="31" spans="1:16" ht="12" customHeight="1" thickBot="1">
      <c r="A31" s="85" t="s">
        <v>24</v>
      </c>
      <c r="B31" s="85"/>
      <c r="C31" s="85"/>
      <c r="D31" s="85"/>
      <c r="E31" s="85"/>
      <c r="F31" s="85"/>
      <c r="G31" s="85"/>
      <c r="H31" s="85"/>
      <c r="I31" s="86"/>
      <c r="J31" s="87"/>
      <c r="K31" s="100" t="s">
        <v>25</v>
      </c>
      <c r="L31" s="170"/>
      <c r="M31" s="170"/>
      <c r="N31" s="170"/>
      <c r="O31" s="170"/>
      <c r="P31" s="95"/>
    </row>
    <row r="32" spans="1:16" ht="18" customHeight="1" thickBot="1">
      <c r="A32" s="92"/>
      <c r="B32" s="90"/>
      <c r="C32" s="90"/>
      <c r="D32" s="90"/>
      <c r="E32" s="90"/>
      <c r="F32" s="90"/>
      <c r="G32" s="90"/>
      <c r="H32" s="84"/>
      <c r="I32" s="115"/>
      <c r="J32" s="115"/>
      <c r="K32" s="102"/>
      <c r="L32" s="97"/>
      <c r="M32" s="97"/>
      <c r="N32" s="97"/>
      <c r="O32" s="97"/>
      <c r="P32" s="98"/>
    </row>
    <row r="33" spans="1:16" ht="12" customHeight="1" thickBot="1">
      <c r="A33" s="86" t="s">
        <v>27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15"/>
    </row>
    <row r="34" spans="1:16" ht="18" customHeight="1" thickBot="1">
      <c r="A34" s="171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3"/>
    </row>
    <row r="35" spans="1:16" ht="6" customHeight="1" thickBot="1">
      <c r="A35" s="100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16" ht="18" customHeight="1" thickBot="1">
      <c r="A36" s="102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</row>
    <row r="37" spans="1:16" ht="12" customHeight="1">
      <c r="A37" s="130" t="s">
        <v>36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</row>
    <row r="38" spans="1:16" ht="12" customHeight="1" thickBot="1">
      <c r="A38" s="105" t="s">
        <v>7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05" t="s">
        <v>8</v>
      </c>
      <c r="L38" s="125"/>
      <c r="M38" s="125"/>
      <c r="N38" s="106" t="s">
        <v>28</v>
      </c>
      <c r="O38" s="103"/>
      <c r="P38" s="103"/>
    </row>
    <row r="39" spans="1:16" ht="18" customHeight="1" thickBot="1">
      <c r="A39" s="118">
        <f>+A4</f>
        <v>0</v>
      </c>
      <c r="B39" s="119"/>
      <c r="C39" s="119"/>
      <c r="D39" s="119"/>
      <c r="E39" s="119"/>
      <c r="F39" s="119"/>
      <c r="G39" s="119"/>
      <c r="H39" s="119"/>
      <c r="I39" s="120"/>
      <c r="J39" s="2"/>
      <c r="K39" s="126"/>
      <c r="L39" s="127"/>
      <c r="M39" s="1"/>
      <c r="N39" s="107" t="s">
        <v>215</v>
      </c>
      <c r="O39" s="108"/>
      <c r="P39" s="109"/>
    </row>
    <row r="40" spans="1:20" ht="12" customHeight="1" thickBot="1">
      <c r="A40" s="128" t="s">
        <v>29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25"/>
      <c r="M40" s="129" t="s">
        <v>30</v>
      </c>
      <c r="N40" s="129"/>
      <c r="O40" s="129"/>
      <c r="P40" s="129"/>
      <c r="T40" s="16"/>
    </row>
    <row r="41" spans="1:16" ht="18" customHeight="1" thickBo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20"/>
      <c r="L41" s="2"/>
      <c r="M41" s="121"/>
      <c r="N41" s="122"/>
      <c r="O41" s="122"/>
      <c r="P41" s="123"/>
    </row>
    <row r="42" spans="1:16" ht="12" customHeight="1">
      <c r="A42" s="130" t="s">
        <v>35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31"/>
      <c r="M42" s="110"/>
      <c r="N42" s="110"/>
      <c r="O42" s="110"/>
      <c r="P42" s="110"/>
    </row>
    <row r="43" spans="1:16" ht="12" customHeight="1" thickBot="1">
      <c r="A43" s="105" t="s">
        <v>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05" t="s">
        <v>8</v>
      </c>
      <c r="L43" s="125"/>
      <c r="M43" s="125"/>
      <c r="N43" s="106" t="s">
        <v>28</v>
      </c>
      <c r="O43" s="103"/>
      <c r="P43" s="103"/>
    </row>
    <row r="44" spans="1:16" ht="18" customHeight="1" thickBot="1">
      <c r="A44" s="118"/>
      <c r="B44" s="119"/>
      <c r="C44" s="119"/>
      <c r="D44" s="119"/>
      <c r="E44" s="119"/>
      <c r="F44" s="119"/>
      <c r="G44" s="119"/>
      <c r="H44" s="119"/>
      <c r="I44" s="120"/>
      <c r="J44" s="2"/>
      <c r="K44" s="126"/>
      <c r="L44" s="127"/>
      <c r="M44" s="1"/>
      <c r="N44" s="107"/>
      <c r="O44" s="108"/>
      <c r="P44" s="109"/>
    </row>
    <row r="45" spans="1:16" ht="12" customHeight="1" thickBot="1">
      <c r="A45" s="128" t="s">
        <v>29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25"/>
      <c r="M45" s="129" t="s">
        <v>30</v>
      </c>
      <c r="N45" s="129"/>
      <c r="O45" s="129"/>
      <c r="P45" s="129"/>
    </row>
    <row r="46" spans="1:16" ht="18" customHeight="1" thickBot="1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20"/>
      <c r="L46" s="2"/>
      <c r="M46" s="121"/>
      <c r="N46" s="122"/>
      <c r="O46" s="122"/>
      <c r="P46" s="123"/>
    </row>
    <row r="47" spans="1:16" ht="12" customHeight="1">
      <c r="A47" s="116" t="s">
        <v>31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</row>
    <row r="48" spans="1:16" ht="12" customHeight="1" thickBot="1">
      <c r="A48" s="124" t="s">
        <v>32</v>
      </c>
      <c r="B48" s="125"/>
      <c r="C48" s="125"/>
      <c r="D48" s="125"/>
      <c r="E48" s="3"/>
      <c r="F48" s="117" t="s">
        <v>33</v>
      </c>
      <c r="G48" s="117"/>
      <c r="H48" s="117"/>
      <c r="I48" s="117"/>
      <c r="J48" s="10"/>
      <c r="K48" s="117" t="s">
        <v>34</v>
      </c>
      <c r="L48" s="117"/>
      <c r="M48" s="117"/>
      <c r="N48" s="117"/>
      <c r="O48" s="117"/>
      <c r="P48" s="117"/>
    </row>
    <row r="49" spans="1:16" ht="18" customHeight="1" thickBot="1">
      <c r="A49" s="111"/>
      <c r="B49" s="112"/>
      <c r="C49" s="112"/>
      <c r="D49" s="113"/>
      <c r="E49" s="61"/>
      <c r="F49" s="111"/>
      <c r="G49" s="112"/>
      <c r="H49" s="112"/>
      <c r="I49" s="113"/>
      <c r="J49" s="4"/>
      <c r="K49" s="107"/>
      <c r="L49" s="108"/>
      <c r="M49" s="108"/>
      <c r="N49" s="108"/>
      <c r="O49" s="108"/>
      <c r="P49" s="109"/>
    </row>
    <row r="50" spans="1:16" ht="12" customHeight="1" thickBot="1">
      <c r="A50" s="114" t="s">
        <v>37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</row>
    <row r="51" spans="1:16" ht="18" customHeight="1" thickBo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9"/>
    </row>
    <row r="52" spans="1:16" ht="6" customHeight="1" thickBo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</row>
    <row r="53" spans="1:16" ht="18" customHeight="1" thickBo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9"/>
    </row>
    <row r="54" spans="1:16" ht="12.75">
      <c r="A54" s="174" t="s">
        <v>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</row>
    <row r="55" spans="1:16" ht="12.75">
      <c r="A55" s="167" t="s">
        <v>26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9"/>
      <c r="M55" s="169" t="s">
        <v>41</v>
      </c>
      <c r="N55" s="168"/>
      <c r="O55" s="168"/>
      <c r="P55" s="168"/>
    </row>
    <row r="56" spans="1:16" ht="12.75">
      <c r="A56" s="145">
        <v>1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70" ht="12.75">
      <c r="A70" s="17" t="s">
        <v>214</v>
      </c>
    </row>
  </sheetData>
  <sheetProtection password="EF65" sheet="1" objects="1" scenarios="1"/>
  <mergeCells count="88">
    <mergeCell ref="H13:P13"/>
    <mergeCell ref="L15:P15"/>
    <mergeCell ref="A55:K55"/>
    <mergeCell ref="M55:P55"/>
    <mergeCell ref="K31:P31"/>
    <mergeCell ref="K32:P32"/>
    <mergeCell ref="A33:P33"/>
    <mergeCell ref="A34:P34"/>
    <mergeCell ref="A54:P54"/>
    <mergeCell ref="A27:P27"/>
    <mergeCell ref="B8:C8"/>
    <mergeCell ref="L11:P11"/>
    <mergeCell ref="A15:K17"/>
    <mergeCell ref="L17:P17"/>
    <mergeCell ref="D8:I8"/>
    <mergeCell ref="D10:H10"/>
    <mergeCell ref="A9:C9"/>
    <mergeCell ref="D9:O9"/>
    <mergeCell ref="I10:K10"/>
    <mergeCell ref="B10:C10"/>
    <mergeCell ref="A56:P56"/>
    <mergeCell ref="A1:P2"/>
    <mergeCell ref="A3:P3"/>
    <mergeCell ref="K4:P8"/>
    <mergeCell ref="L10:O10"/>
    <mergeCell ref="L16:O16"/>
    <mergeCell ref="L14:O14"/>
    <mergeCell ref="L12:O12"/>
    <mergeCell ref="A18:M18"/>
    <mergeCell ref="A26:P26"/>
    <mergeCell ref="A29:P29"/>
    <mergeCell ref="A22:N22"/>
    <mergeCell ref="A23:P23"/>
    <mergeCell ref="A25:P25"/>
    <mergeCell ref="A24:L24"/>
    <mergeCell ref="A4:G4"/>
    <mergeCell ref="H4:J4"/>
    <mergeCell ref="A7:C7"/>
    <mergeCell ref="D7:J7"/>
    <mergeCell ref="G5:J6"/>
    <mergeCell ref="A6:F6"/>
    <mergeCell ref="A5:F5"/>
    <mergeCell ref="I14:K14"/>
    <mergeCell ref="A35:P35"/>
    <mergeCell ref="A36:P36"/>
    <mergeCell ref="A20:P21"/>
    <mergeCell ref="N19:P19"/>
    <mergeCell ref="A19:L19"/>
    <mergeCell ref="A32:H32"/>
    <mergeCell ref="A31:H31"/>
    <mergeCell ref="I31:J32"/>
    <mergeCell ref="A28:P28"/>
    <mergeCell ref="A11:J11"/>
    <mergeCell ref="A12:K12"/>
    <mergeCell ref="N39:P39"/>
    <mergeCell ref="N38:P38"/>
    <mergeCell ref="A30:P30"/>
    <mergeCell ref="A37:P37"/>
    <mergeCell ref="A39:I39"/>
    <mergeCell ref="K39:L39"/>
    <mergeCell ref="A38:J38"/>
    <mergeCell ref="K38:M38"/>
    <mergeCell ref="A41:K41"/>
    <mergeCell ref="M41:P41"/>
    <mergeCell ref="A40:L40"/>
    <mergeCell ref="M40:P40"/>
    <mergeCell ref="A42:P42"/>
    <mergeCell ref="A43:J43"/>
    <mergeCell ref="K43:M43"/>
    <mergeCell ref="N43:P43"/>
    <mergeCell ref="A44:I44"/>
    <mergeCell ref="K44:L44"/>
    <mergeCell ref="N44:P44"/>
    <mergeCell ref="A45:L45"/>
    <mergeCell ref="M45:P45"/>
    <mergeCell ref="A47:P47"/>
    <mergeCell ref="A46:K46"/>
    <mergeCell ref="M46:P46"/>
    <mergeCell ref="A48:D48"/>
    <mergeCell ref="F48:I48"/>
    <mergeCell ref="K48:P48"/>
    <mergeCell ref="A51:P51"/>
    <mergeCell ref="A52:P52"/>
    <mergeCell ref="A53:P53"/>
    <mergeCell ref="A49:D49"/>
    <mergeCell ref="F49:I49"/>
    <mergeCell ref="K49:P49"/>
    <mergeCell ref="A50:P50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A31" sqref="A31:B31"/>
    </sheetView>
  </sheetViews>
  <sheetFormatPr defaultColWidth="9.140625" defaultRowHeight="12.75"/>
  <cols>
    <col min="1" max="1" width="4.7109375" style="12" customWidth="1"/>
    <col min="2" max="2" width="8.7109375" style="12" customWidth="1"/>
    <col min="3" max="3" width="0.85546875" style="12" customWidth="1"/>
    <col min="4" max="4" width="7.421875" style="12" customWidth="1"/>
    <col min="5" max="5" width="0.85546875" style="12" customWidth="1"/>
    <col min="6" max="6" width="16.7109375" style="12" customWidth="1"/>
    <col min="7" max="7" width="0.85546875" style="12" customWidth="1"/>
    <col min="8" max="8" width="8.8515625" style="12" customWidth="1"/>
    <col min="9" max="9" width="0.85546875" style="12" customWidth="1"/>
    <col min="10" max="10" width="5.7109375" style="12" customWidth="1"/>
    <col min="11" max="11" width="0.85546875" style="12" customWidth="1"/>
    <col min="12" max="12" width="20.140625" style="12" customWidth="1"/>
    <col min="13" max="13" width="0.85546875" style="12" customWidth="1"/>
    <col min="14" max="14" width="4.28125" style="12" customWidth="1"/>
    <col min="15" max="15" width="7.421875" style="12" customWidth="1"/>
    <col min="16" max="16" width="0.85546875" style="12" customWidth="1"/>
    <col min="17" max="17" width="21.00390625" style="12" hidden="1" customWidth="1"/>
    <col min="18" max="18" width="2.7109375" style="12" customWidth="1"/>
    <col min="19" max="19" width="4.57421875" style="12" customWidth="1"/>
    <col min="20" max="20" width="6.140625" style="12" customWidth="1"/>
    <col min="21" max="16384" width="9.140625" style="12" customWidth="1"/>
  </cols>
  <sheetData>
    <row r="1" spans="1:19" ht="12.75" customHeight="1" thickBot="1">
      <c r="A1" s="200"/>
      <c r="B1" s="200"/>
      <c r="C1" s="116" t="s">
        <v>140</v>
      </c>
      <c r="D1" s="116"/>
      <c r="E1" s="116"/>
      <c r="F1" s="116"/>
      <c r="G1" s="116"/>
      <c r="H1" s="116"/>
      <c r="I1" s="125"/>
      <c r="J1" s="125"/>
      <c r="K1" s="290" t="s">
        <v>141</v>
      </c>
      <c r="L1" s="290"/>
      <c r="M1" s="290"/>
      <c r="N1" s="363" t="s">
        <v>198</v>
      </c>
      <c r="O1" s="363"/>
      <c r="P1" s="363"/>
      <c r="Q1" s="364"/>
      <c r="R1" s="364"/>
      <c r="S1" s="364"/>
    </row>
    <row r="2" spans="1:19" ht="13.5" thickBot="1">
      <c r="A2" s="200" t="s">
        <v>197</v>
      </c>
      <c r="B2" s="282"/>
      <c r="C2" s="284" t="str">
        <f>+1!A6</f>
        <v>CZ</v>
      </c>
      <c r="D2" s="285"/>
      <c r="E2" s="285"/>
      <c r="F2" s="285"/>
      <c r="G2" s="285"/>
      <c r="H2" s="286"/>
      <c r="I2" s="300"/>
      <c r="J2" s="282"/>
      <c r="K2" s="309">
        <f>+1!O22</f>
        <v>2008</v>
      </c>
      <c r="L2" s="310"/>
      <c r="M2" s="311"/>
      <c r="N2" s="300"/>
      <c r="O2" s="125"/>
      <c r="P2" s="125"/>
      <c r="Q2" s="125"/>
      <c r="R2" s="125"/>
      <c r="S2" s="125"/>
    </row>
    <row r="3" spans="1:20" ht="13.5" customHeight="1" thickBot="1">
      <c r="A3" s="334" t="s">
        <v>85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33"/>
    </row>
    <row r="4" spans="1:20" ht="14.25" customHeight="1" thickBot="1">
      <c r="A4" s="31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75" t="s">
        <v>48</v>
      </c>
      <c r="O4" s="125"/>
      <c r="P4" s="125"/>
      <c r="Q4" s="125"/>
      <c r="R4" s="158"/>
      <c r="S4" s="37">
        <v>2</v>
      </c>
      <c r="T4" s="33"/>
    </row>
    <row r="5" spans="1:20" ht="3" customHeight="1" thickBot="1">
      <c r="A5" s="175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33"/>
    </row>
    <row r="6" spans="1:20" ht="14.25" customHeight="1" thickBot="1">
      <c r="A6" s="17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75" t="s">
        <v>86</v>
      </c>
      <c r="O6" s="125"/>
      <c r="P6" s="125"/>
      <c r="Q6" s="125"/>
      <c r="R6" s="158"/>
      <c r="S6" s="37">
        <v>0</v>
      </c>
      <c r="T6" s="33"/>
    </row>
    <row r="7" spans="1:20" ht="15" customHeight="1" thickBot="1">
      <c r="A7" s="175" t="s">
        <v>170</v>
      </c>
      <c r="B7" s="125"/>
      <c r="C7" s="125"/>
      <c r="D7" s="125"/>
      <c r="E7" s="158"/>
      <c r="F7" s="11"/>
      <c r="G7" s="162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33"/>
    </row>
    <row r="8" spans="1:20" ht="10.5" customHeight="1">
      <c r="A8" s="175"/>
      <c r="B8" s="175"/>
      <c r="C8" s="175"/>
      <c r="D8" s="175"/>
      <c r="E8" s="175"/>
      <c r="F8" s="175"/>
      <c r="G8" s="175"/>
      <c r="H8" s="348" t="s">
        <v>168</v>
      </c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69"/>
      <c r="T8" s="33"/>
    </row>
    <row r="9" spans="1:20" ht="10.5" customHeight="1">
      <c r="A9" s="175"/>
      <c r="B9" s="175"/>
      <c r="C9" s="175"/>
      <c r="D9" s="175"/>
      <c r="E9" s="175"/>
      <c r="F9" s="175"/>
      <c r="G9" s="175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69"/>
      <c r="T9" s="34"/>
    </row>
    <row r="10" spans="1:20" ht="10.5" customHeight="1">
      <c r="A10" s="175"/>
      <c r="B10" s="175"/>
      <c r="C10" s="175"/>
      <c r="D10" s="175"/>
      <c r="E10" s="175"/>
      <c r="F10" s="175"/>
      <c r="G10" s="175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69"/>
      <c r="T10" s="34"/>
    </row>
    <row r="11" spans="1:20" ht="10.5" customHeight="1" thickBot="1">
      <c r="A11" s="315" t="s">
        <v>88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25"/>
      <c r="N11" s="38" t="s">
        <v>43</v>
      </c>
      <c r="O11" s="38" t="s">
        <v>44</v>
      </c>
      <c r="P11" s="217" t="s">
        <v>45</v>
      </c>
      <c r="Q11" s="217"/>
      <c r="R11" s="217"/>
      <c r="S11" s="217"/>
      <c r="T11" s="34"/>
    </row>
    <row r="12" spans="1:25" ht="10.5" customHeight="1">
      <c r="A12" s="315" t="s">
        <v>162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58"/>
      <c r="N12" s="354"/>
      <c r="O12" s="228"/>
      <c r="P12" s="228"/>
      <c r="Q12" s="228"/>
      <c r="R12" s="228"/>
      <c r="S12" s="229"/>
      <c r="T12" s="34"/>
      <c r="Y12" s="14"/>
    </row>
    <row r="13" spans="1:20" ht="10.5" customHeight="1" thickBot="1">
      <c r="A13" s="315" t="s">
        <v>163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58"/>
      <c r="N13" s="230"/>
      <c r="O13" s="231"/>
      <c r="P13" s="231"/>
      <c r="Q13" s="231"/>
      <c r="R13" s="231"/>
      <c r="S13" s="232"/>
      <c r="T13" s="34"/>
    </row>
    <row r="14" spans="1:20" ht="10.5" customHeight="1">
      <c r="A14" s="32" t="s">
        <v>164</v>
      </c>
      <c r="B14" s="20"/>
      <c r="C14" s="20"/>
      <c r="D14" s="20"/>
      <c r="E14" s="20"/>
      <c r="F14" s="20"/>
      <c r="G14" s="20"/>
      <c r="H14" s="20"/>
      <c r="I14" s="20"/>
      <c r="J14" s="161" t="s">
        <v>169</v>
      </c>
      <c r="K14" s="161"/>
      <c r="L14" s="161"/>
      <c r="M14" s="161"/>
      <c r="N14" s="161"/>
      <c r="O14" s="161"/>
      <c r="P14" s="161"/>
      <c r="Q14" s="161"/>
      <c r="R14" s="161"/>
      <c r="S14" s="161"/>
      <c r="T14" s="34"/>
    </row>
    <row r="15" spans="1:20" ht="10.5" customHeight="1">
      <c r="A15" s="175" t="s">
        <v>84</v>
      </c>
      <c r="B15" s="175"/>
      <c r="C15" s="175"/>
      <c r="D15" s="175"/>
      <c r="E15" s="175"/>
      <c r="F15" s="175"/>
      <c r="G15" s="175"/>
      <c r="H15" s="175"/>
      <c r="I15" s="175"/>
      <c r="J15" s="315" t="s">
        <v>165</v>
      </c>
      <c r="K15" s="161"/>
      <c r="L15" s="161"/>
      <c r="M15" s="161"/>
      <c r="N15" s="161"/>
      <c r="O15" s="161"/>
      <c r="P15" s="161"/>
      <c r="Q15" s="161"/>
      <c r="R15" s="161"/>
      <c r="S15" s="161"/>
      <c r="T15" s="34"/>
    </row>
    <row r="16" spans="1:20" ht="10.5" customHeight="1">
      <c r="A16" s="315" t="s">
        <v>166</v>
      </c>
      <c r="B16" s="161"/>
      <c r="C16" s="161"/>
      <c r="D16" s="161"/>
      <c r="E16" s="161"/>
      <c r="F16" s="161"/>
      <c r="G16" s="161"/>
      <c r="H16" s="161"/>
      <c r="I16" s="161"/>
      <c r="J16" s="175" t="s">
        <v>87</v>
      </c>
      <c r="K16" s="161"/>
      <c r="L16" s="161"/>
      <c r="M16" s="161"/>
      <c r="N16" s="161"/>
      <c r="O16" s="161"/>
      <c r="P16" s="161"/>
      <c r="Q16" s="161"/>
      <c r="R16" s="161"/>
      <c r="S16" s="161"/>
      <c r="T16" s="34"/>
    </row>
    <row r="17" spans="1:20" ht="10.5" customHeight="1">
      <c r="A17" s="315" t="s">
        <v>167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315" t="s">
        <v>184</v>
      </c>
      <c r="L17" s="125"/>
      <c r="M17" s="125"/>
      <c r="N17" s="125"/>
      <c r="O17" s="125"/>
      <c r="P17" s="125"/>
      <c r="Q17" s="125"/>
      <c r="R17" s="125"/>
      <c r="S17" s="125"/>
      <c r="T17" s="34"/>
    </row>
    <row r="18" spans="1:20" ht="10.5" customHeight="1">
      <c r="A18" s="175" t="s">
        <v>89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315" t="s">
        <v>185</v>
      </c>
      <c r="L18" s="125"/>
      <c r="M18" s="125"/>
      <c r="N18" s="125"/>
      <c r="O18" s="125"/>
      <c r="P18" s="125"/>
      <c r="Q18" s="125"/>
      <c r="R18" s="125"/>
      <c r="S18" s="125"/>
      <c r="T18" s="34"/>
    </row>
    <row r="19" spans="1:20" ht="10.5" customHeight="1">
      <c r="A19" s="21"/>
      <c r="B19" s="339" t="s">
        <v>171</v>
      </c>
      <c r="C19" s="125"/>
      <c r="D19" s="125"/>
      <c r="E19" s="125"/>
      <c r="F19" s="125"/>
      <c r="G19" s="125"/>
      <c r="H19" s="125"/>
      <c r="I19" s="125"/>
      <c r="J19" s="125"/>
      <c r="K19" s="175" t="s">
        <v>186</v>
      </c>
      <c r="L19" s="125"/>
      <c r="M19" s="125"/>
      <c r="N19" s="125"/>
      <c r="O19" s="125"/>
      <c r="P19" s="125"/>
      <c r="Q19" s="125"/>
      <c r="R19" s="125"/>
      <c r="S19" s="125"/>
      <c r="T19" s="34"/>
    </row>
    <row r="20" spans="1:20" ht="10.5" customHeight="1">
      <c r="A20" s="21"/>
      <c r="B20" s="315" t="s">
        <v>172</v>
      </c>
      <c r="C20" s="125"/>
      <c r="D20" s="125"/>
      <c r="E20" s="125"/>
      <c r="F20" s="125"/>
      <c r="G20" s="125"/>
      <c r="H20" s="125"/>
      <c r="I20" s="125"/>
      <c r="J20" s="125"/>
      <c r="K20" s="315" t="s">
        <v>187</v>
      </c>
      <c r="L20" s="125"/>
      <c r="M20" s="125"/>
      <c r="N20" s="125"/>
      <c r="O20" s="125"/>
      <c r="P20" s="125"/>
      <c r="Q20" s="125"/>
      <c r="R20" s="125"/>
      <c r="S20" s="125"/>
      <c r="T20" s="34"/>
    </row>
    <row r="21" spans="1:20" ht="10.5" customHeight="1">
      <c r="A21" s="175" t="s">
        <v>175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315" t="s">
        <v>188</v>
      </c>
      <c r="L21" s="125"/>
      <c r="M21" s="125"/>
      <c r="N21" s="125"/>
      <c r="O21" s="125"/>
      <c r="P21" s="125"/>
      <c r="Q21" s="125"/>
      <c r="R21" s="125"/>
      <c r="S21" s="125"/>
      <c r="T21" s="34"/>
    </row>
    <row r="22" spans="1:20" ht="10.5" customHeight="1">
      <c r="A22" s="21"/>
      <c r="B22" s="315" t="s">
        <v>173</v>
      </c>
      <c r="C22" s="125"/>
      <c r="D22" s="125"/>
      <c r="E22" s="125"/>
      <c r="F22" s="125"/>
      <c r="G22" s="125"/>
      <c r="H22" s="125"/>
      <c r="I22" s="125"/>
      <c r="J22" s="125"/>
      <c r="K22" s="315" t="s">
        <v>189</v>
      </c>
      <c r="L22" s="125"/>
      <c r="M22" s="125"/>
      <c r="N22" s="125"/>
      <c r="O22" s="125"/>
      <c r="P22" s="125"/>
      <c r="Q22" s="125"/>
      <c r="R22" s="125"/>
      <c r="S22" s="125"/>
      <c r="T22" s="33"/>
    </row>
    <row r="23" spans="1:21" ht="10.5" customHeight="1">
      <c r="A23" s="315" t="s">
        <v>174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315"/>
      <c r="L23" s="125"/>
      <c r="M23" s="125"/>
      <c r="N23" s="125"/>
      <c r="O23" s="125"/>
      <c r="P23" s="125"/>
      <c r="Q23" s="125"/>
      <c r="R23" s="125"/>
      <c r="S23" s="125"/>
      <c r="T23" s="34"/>
      <c r="U23" s="35"/>
    </row>
    <row r="24" spans="1:21" ht="3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34"/>
      <c r="U24" s="35"/>
    </row>
    <row r="25" spans="1:21" ht="10.5" customHeight="1" thickBot="1">
      <c r="A25" s="175" t="s">
        <v>90</v>
      </c>
      <c r="B25" s="175"/>
      <c r="C25" s="175"/>
      <c r="D25" s="175"/>
      <c r="E25" s="175"/>
      <c r="F25" s="175"/>
      <c r="G25" s="175"/>
      <c r="H25" s="21" t="s">
        <v>91</v>
      </c>
      <c r="I25" s="21"/>
      <c r="J25" s="21"/>
      <c r="K25" s="21"/>
      <c r="L25" s="21"/>
      <c r="M25" s="21"/>
      <c r="N25" s="175" t="s">
        <v>92</v>
      </c>
      <c r="O25" s="125"/>
      <c r="P25" s="125"/>
      <c r="Q25" s="125"/>
      <c r="R25" s="125"/>
      <c r="S25" s="125"/>
      <c r="T25" s="34"/>
      <c r="U25" s="35"/>
    </row>
    <row r="26" spans="1:20" ht="14.25" customHeight="1" thickBot="1">
      <c r="A26" s="107">
        <f>+1!A39:I39</f>
        <v>0</v>
      </c>
      <c r="B26" s="108"/>
      <c r="C26" s="108"/>
      <c r="D26" s="108"/>
      <c r="E26" s="108"/>
      <c r="F26" s="109"/>
      <c r="G26" s="4"/>
      <c r="H26" s="107">
        <f>+A26</f>
        <v>0</v>
      </c>
      <c r="I26" s="108"/>
      <c r="J26" s="108"/>
      <c r="K26" s="108"/>
      <c r="L26" s="109"/>
      <c r="M26" s="4"/>
      <c r="N26" s="107">
        <f>+STA1!N24</f>
        <v>0</v>
      </c>
      <c r="O26" s="108"/>
      <c r="P26" s="108"/>
      <c r="Q26" s="108"/>
      <c r="R26" s="108"/>
      <c r="S26" s="109"/>
      <c r="T26" s="33"/>
    </row>
    <row r="27" spans="1:20" ht="3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33"/>
    </row>
    <row r="28" spans="1:20" ht="10.5" customHeight="1">
      <c r="A28" s="175" t="s">
        <v>93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33"/>
    </row>
    <row r="29" spans="1:20" ht="3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33"/>
    </row>
    <row r="30" spans="1:20" ht="33.75" customHeight="1" thickBot="1">
      <c r="A30" s="342" t="s">
        <v>176</v>
      </c>
      <c r="B30" s="219"/>
      <c r="C30" s="219"/>
      <c r="D30" s="39" t="s">
        <v>177</v>
      </c>
      <c r="E30" s="38"/>
      <c r="F30" s="39" t="s">
        <v>178</v>
      </c>
      <c r="G30" s="38"/>
      <c r="H30" s="39" t="s">
        <v>179</v>
      </c>
      <c r="I30" s="38"/>
      <c r="J30" s="39" t="s">
        <v>180</v>
      </c>
      <c r="K30" s="38"/>
      <c r="L30" s="39" t="s">
        <v>181</v>
      </c>
      <c r="M30" s="38"/>
      <c r="N30" s="341" t="s">
        <v>182</v>
      </c>
      <c r="O30" s="307"/>
      <c r="P30" s="38"/>
      <c r="Q30" s="38"/>
      <c r="R30" s="342" t="s">
        <v>183</v>
      </c>
      <c r="S30" s="296"/>
      <c r="T30" s="33"/>
    </row>
    <row r="31" spans="1:20" ht="15.75" customHeight="1" thickBot="1">
      <c r="A31" s="302"/>
      <c r="B31" s="303"/>
      <c r="C31" s="40"/>
      <c r="D31" s="80"/>
      <c r="E31" s="40"/>
      <c r="F31" s="80"/>
      <c r="G31" s="40"/>
      <c r="H31" s="11"/>
      <c r="I31" s="40"/>
      <c r="J31" s="11"/>
      <c r="K31" s="40"/>
      <c r="L31" s="68"/>
      <c r="M31" s="40"/>
      <c r="N31" s="126"/>
      <c r="O31" s="127"/>
      <c r="P31" s="40"/>
      <c r="Q31" s="40"/>
      <c r="R31" s="126"/>
      <c r="S31" s="127"/>
      <c r="T31" s="33"/>
    </row>
    <row r="32" spans="1:20" ht="3" customHeight="1" thickBot="1">
      <c r="A32" s="308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3"/>
    </row>
    <row r="33" spans="1:20" ht="15.75" customHeight="1" thickBot="1">
      <c r="A33" s="302"/>
      <c r="B33" s="303"/>
      <c r="C33" s="40"/>
      <c r="D33" s="80"/>
      <c r="E33" s="40"/>
      <c r="F33" s="80"/>
      <c r="G33" s="40"/>
      <c r="H33" s="11"/>
      <c r="I33" s="40"/>
      <c r="J33" s="11"/>
      <c r="K33" s="40"/>
      <c r="L33" s="68"/>
      <c r="M33" s="40"/>
      <c r="N33" s="126"/>
      <c r="O33" s="127"/>
      <c r="P33" s="40"/>
      <c r="Q33" s="40"/>
      <c r="R33" s="126"/>
      <c r="S33" s="127"/>
      <c r="T33" s="33"/>
    </row>
    <row r="34" spans="1:20" ht="3" customHeight="1" thickBot="1">
      <c r="A34" s="308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3"/>
    </row>
    <row r="35" spans="1:20" ht="15.75" customHeight="1" thickBot="1">
      <c r="A35" s="302"/>
      <c r="B35" s="303"/>
      <c r="C35" s="40"/>
      <c r="D35" s="80"/>
      <c r="E35" s="40"/>
      <c r="F35" s="80"/>
      <c r="G35" s="40"/>
      <c r="H35" s="11"/>
      <c r="I35" s="40"/>
      <c r="J35" s="11"/>
      <c r="K35" s="40"/>
      <c r="L35" s="68"/>
      <c r="M35" s="40"/>
      <c r="N35" s="126"/>
      <c r="O35" s="127"/>
      <c r="P35" s="40"/>
      <c r="Q35" s="40"/>
      <c r="R35" s="126"/>
      <c r="S35" s="127"/>
      <c r="T35" s="33"/>
    </row>
    <row r="36" spans="1:20" ht="3" customHeight="1" thickBot="1">
      <c r="A36" s="347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33"/>
    </row>
    <row r="37" spans="1:20" ht="15.75" customHeight="1" thickBot="1">
      <c r="A37" s="302"/>
      <c r="B37" s="303"/>
      <c r="C37" s="40"/>
      <c r="D37" s="80"/>
      <c r="E37" s="40"/>
      <c r="F37" s="80"/>
      <c r="G37" s="40"/>
      <c r="H37" s="11"/>
      <c r="I37" s="40"/>
      <c r="J37" s="37"/>
      <c r="K37" s="40"/>
      <c r="L37" s="68"/>
      <c r="M37" s="40"/>
      <c r="N37" s="340"/>
      <c r="O37" s="127"/>
      <c r="P37" s="40"/>
      <c r="Q37" s="40"/>
      <c r="R37" s="126"/>
      <c r="S37" s="127"/>
      <c r="T37" s="33"/>
    </row>
    <row r="38" spans="1:20" ht="3" customHeight="1" thickBo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33"/>
    </row>
    <row r="39" spans="1:20" ht="21" customHeight="1" thickBot="1">
      <c r="A39" s="348" t="s">
        <v>190</v>
      </c>
      <c r="B39" s="274"/>
      <c r="C39" s="274"/>
      <c r="D39" s="274"/>
      <c r="E39" s="274"/>
      <c r="F39" s="274"/>
      <c r="G39" s="274"/>
      <c r="H39" s="274"/>
      <c r="I39" s="274"/>
      <c r="J39" s="274"/>
      <c r="K39" s="355"/>
      <c r="L39" s="343">
        <f>+L37+L35+L33+L31</f>
        <v>0</v>
      </c>
      <c r="M39" s="344"/>
      <c r="N39" s="345"/>
      <c r="O39" s="175"/>
      <c r="P39" s="161"/>
      <c r="Q39" s="161"/>
      <c r="R39" s="161"/>
      <c r="S39" s="161"/>
      <c r="T39" s="33"/>
    </row>
    <row r="40" spans="1:20" ht="3" customHeigh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33"/>
    </row>
    <row r="41" spans="1:20" ht="10.5" customHeight="1">
      <c r="A41" s="175" t="s">
        <v>94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33"/>
    </row>
    <row r="42" spans="1:24" ht="3" customHeight="1" thickBo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33"/>
      <c r="X42" s="33"/>
    </row>
    <row r="43" spans="1:19" s="42" customFormat="1" ht="30" customHeight="1" thickBot="1">
      <c r="A43" s="356"/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8"/>
    </row>
    <row r="44" spans="1:20" ht="3" customHeight="1" thickBot="1">
      <c r="A44" s="346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34"/>
    </row>
    <row r="45" spans="1:20" ht="21.75" customHeight="1">
      <c r="A45" s="64" t="s">
        <v>62</v>
      </c>
      <c r="B45" s="210" t="s">
        <v>95</v>
      </c>
      <c r="C45" s="210"/>
      <c r="D45" s="210"/>
      <c r="E45" s="210"/>
      <c r="F45" s="210"/>
      <c r="G45" s="210"/>
      <c r="H45" s="210"/>
      <c r="I45" s="210" t="s">
        <v>64</v>
      </c>
      <c r="J45" s="210"/>
      <c r="K45" s="210"/>
      <c r="L45" s="210"/>
      <c r="M45" s="278" t="s">
        <v>96</v>
      </c>
      <c r="N45" s="314"/>
      <c r="O45" s="210" t="s">
        <v>66</v>
      </c>
      <c r="P45" s="210"/>
      <c r="Q45" s="210"/>
      <c r="R45" s="210"/>
      <c r="S45" s="211"/>
      <c r="T45" s="34"/>
    </row>
    <row r="46" spans="1:20" ht="21.75" customHeight="1">
      <c r="A46" s="65">
        <v>309</v>
      </c>
      <c r="B46" s="193" t="s">
        <v>97</v>
      </c>
      <c r="C46" s="193"/>
      <c r="D46" s="193"/>
      <c r="E46" s="193"/>
      <c r="F46" s="193"/>
      <c r="G46" s="193"/>
      <c r="H46" s="193"/>
      <c r="I46" s="243">
        <f>+IF(OR(EXACT(F7,"R"),EXACT(F7,"S"),EXACT(F7,"T"),EXACT(F7,"U"),EXACT(F7,"V"),EXACT(F7,"Z")),+L39,0)</f>
        <v>0</v>
      </c>
      <c r="J46" s="243"/>
      <c r="K46" s="243"/>
      <c r="L46" s="243"/>
      <c r="M46" s="316" t="s">
        <v>68</v>
      </c>
      <c r="N46" s="317"/>
      <c r="O46" s="182"/>
      <c r="P46" s="176"/>
      <c r="Q46" s="176"/>
      <c r="R46" s="176"/>
      <c r="S46" s="177"/>
      <c r="T46" s="34"/>
    </row>
    <row r="47" spans="1:20" ht="21.75" customHeight="1">
      <c r="A47" s="65">
        <v>310</v>
      </c>
      <c r="B47" s="193" t="s">
        <v>98</v>
      </c>
      <c r="C47" s="193"/>
      <c r="D47" s="193"/>
      <c r="E47" s="193"/>
      <c r="F47" s="193"/>
      <c r="G47" s="193"/>
      <c r="H47" s="193"/>
      <c r="I47" s="199">
        <f>+IF(I46&gt;0,1.2,0)</f>
        <v>0</v>
      </c>
      <c r="J47" s="199"/>
      <c r="K47" s="199"/>
      <c r="L47" s="199"/>
      <c r="M47" s="318"/>
      <c r="N47" s="319"/>
      <c r="O47" s="182"/>
      <c r="P47" s="176"/>
      <c r="Q47" s="176"/>
      <c r="R47" s="176"/>
      <c r="S47" s="177"/>
      <c r="T47" s="34"/>
    </row>
    <row r="48" spans="1:20" ht="21.75" customHeight="1">
      <c r="A48" s="65">
        <v>311</v>
      </c>
      <c r="B48" s="193" t="s">
        <v>99</v>
      </c>
      <c r="C48" s="193"/>
      <c r="D48" s="193"/>
      <c r="E48" s="193"/>
      <c r="F48" s="193"/>
      <c r="G48" s="193"/>
      <c r="H48" s="193"/>
      <c r="I48" s="243">
        <f>+CEILING(IF(I46&gt;0,+I47*I46,L39),1)</f>
        <v>0</v>
      </c>
      <c r="J48" s="243"/>
      <c r="K48" s="243"/>
      <c r="L48" s="243"/>
      <c r="M48" s="321" t="s">
        <v>68</v>
      </c>
      <c r="N48" s="319"/>
      <c r="O48" s="182"/>
      <c r="P48" s="176"/>
      <c r="Q48" s="176"/>
      <c r="R48" s="176"/>
      <c r="S48" s="177"/>
      <c r="T48" s="34"/>
    </row>
    <row r="49" spans="1:20" ht="21.75" customHeight="1">
      <c r="A49" s="65">
        <v>312</v>
      </c>
      <c r="B49" s="193" t="s">
        <v>100</v>
      </c>
      <c r="C49" s="193"/>
      <c r="D49" s="193"/>
      <c r="E49" s="193"/>
      <c r="F49" s="193"/>
      <c r="G49" s="193"/>
      <c r="H49" s="193"/>
      <c r="I49" s="320">
        <v>0</v>
      </c>
      <c r="J49" s="320"/>
      <c r="K49" s="320"/>
      <c r="L49" s="320"/>
      <c r="M49" s="321" t="s">
        <v>75</v>
      </c>
      <c r="N49" s="319"/>
      <c r="O49" s="182"/>
      <c r="P49" s="176"/>
      <c r="Q49" s="176"/>
      <c r="R49" s="176"/>
      <c r="S49" s="177"/>
      <c r="T49" s="34"/>
    </row>
    <row r="50" spans="1:20" ht="21.75" customHeight="1">
      <c r="A50" s="65">
        <v>313</v>
      </c>
      <c r="B50" s="193" t="s">
        <v>101</v>
      </c>
      <c r="C50" s="193"/>
      <c r="D50" s="193"/>
      <c r="E50" s="193"/>
      <c r="F50" s="193"/>
      <c r="G50" s="193"/>
      <c r="H50" s="193"/>
      <c r="I50" s="180">
        <v>0</v>
      </c>
      <c r="J50" s="180"/>
      <c r="K50" s="180"/>
      <c r="L50" s="180"/>
      <c r="M50" s="318"/>
      <c r="N50" s="319"/>
      <c r="O50" s="182"/>
      <c r="P50" s="176"/>
      <c r="Q50" s="176"/>
      <c r="R50" s="176"/>
      <c r="S50" s="177"/>
      <c r="T50" s="34"/>
    </row>
    <row r="51" spans="1:20" ht="21.75" customHeight="1">
      <c r="A51" s="65">
        <v>314</v>
      </c>
      <c r="B51" s="193" t="s">
        <v>102</v>
      </c>
      <c r="C51" s="193"/>
      <c r="D51" s="193"/>
      <c r="E51" s="193"/>
      <c r="F51" s="193"/>
      <c r="G51" s="193"/>
      <c r="H51" s="193"/>
      <c r="I51" s="198">
        <f>+I50*0.75</f>
        <v>0</v>
      </c>
      <c r="J51" s="198"/>
      <c r="K51" s="198"/>
      <c r="L51" s="198"/>
      <c r="M51" s="321" t="s">
        <v>70</v>
      </c>
      <c r="N51" s="319"/>
      <c r="O51" s="182"/>
      <c r="P51" s="176"/>
      <c r="Q51" s="176"/>
      <c r="R51" s="176"/>
      <c r="S51" s="177"/>
      <c r="T51" s="34"/>
    </row>
    <row r="52" spans="1:20" ht="21.75" customHeight="1">
      <c r="A52" s="65">
        <v>315</v>
      </c>
      <c r="B52" s="193" t="s">
        <v>103</v>
      </c>
      <c r="C52" s="193"/>
      <c r="D52" s="193"/>
      <c r="E52" s="193"/>
      <c r="F52" s="193"/>
      <c r="G52" s="193"/>
      <c r="H52" s="193"/>
      <c r="I52" s="242">
        <v>0</v>
      </c>
      <c r="J52" s="242"/>
      <c r="K52" s="242"/>
      <c r="L52" s="242"/>
      <c r="M52" s="318"/>
      <c r="N52" s="319"/>
      <c r="O52" s="182"/>
      <c r="P52" s="176"/>
      <c r="Q52" s="176"/>
      <c r="R52" s="176"/>
      <c r="S52" s="177"/>
      <c r="T52" s="34"/>
    </row>
    <row r="53" spans="1:20" ht="21.75" customHeight="1">
      <c r="A53" s="65">
        <v>316</v>
      </c>
      <c r="B53" s="193" t="s">
        <v>104</v>
      </c>
      <c r="C53" s="193"/>
      <c r="D53" s="193"/>
      <c r="E53" s="193"/>
      <c r="F53" s="193"/>
      <c r="G53" s="193"/>
      <c r="H53" s="193"/>
      <c r="I53" s="199">
        <f>+CEILING(+IF(I52&gt;0,I52*(I49+I51),I49+I51),0.01)</f>
        <v>0</v>
      </c>
      <c r="J53" s="199"/>
      <c r="K53" s="199"/>
      <c r="L53" s="199"/>
      <c r="M53" s="318"/>
      <c r="N53" s="319"/>
      <c r="O53" s="182"/>
      <c r="P53" s="176"/>
      <c r="Q53" s="176"/>
      <c r="R53" s="176"/>
      <c r="S53" s="177"/>
      <c r="T53" s="34"/>
    </row>
    <row r="54" spans="1:20" ht="21.75" customHeight="1">
      <c r="A54" s="65">
        <v>317</v>
      </c>
      <c r="B54" s="322" t="s">
        <v>105</v>
      </c>
      <c r="C54" s="322"/>
      <c r="D54" s="322"/>
      <c r="E54" s="322"/>
      <c r="F54" s="322"/>
      <c r="G54" s="322"/>
      <c r="H54" s="322"/>
      <c r="I54" s="323">
        <f>+CEILING(I53*I48,1)</f>
        <v>0</v>
      </c>
      <c r="J54" s="323"/>
      <c r="K54" s="323"/>
      <c r="L54" s="323"/>
      <c r="M54" s="321" t="s">
        <v>70</v>
      </c>
      <c r="N54" s="319"/>
      <c r="O54" s="182"/>
      <c r="P54" s="176"/>
      <c r="Q54" s="176"/>
      <c r="R54" s="176"/>
      <c r="S54" s="177"/>
      <c r="T54" s="34"/>
    </row>
    <row r="55" spans="1:20" ht="21.75" customHeight="1">
      <c r="A55" s="65">
        <v>318</v>
      </c>
      <c r="B55" s="193" t="s">
        <v>106</v>
      </c>
      <c r="C55" s="193"/>
      <c r="D55" s="193"/>
      <c r="E55" s="193"/>
      <c r="F55" s="193"/>
      <c r="G55" s="193"/>
      <c r="H55" s="193"/>
      <c r="I55" s="324">
        <v>0</v>
      </c>
      <c r="J55" s="324"/>
      <c r="K55" s="324"/>
      <c r="L55" s="324"/>
      <c r="M55" s="321" t="s">
        <v>68</v>
      </c>
      <c r="N55" s="319"/>
      <c r="O55" s="182"/>
      <c r="P55" s="176"/>
      <c r="Q55" s="176"/>
      <c r="R55" s="176"/>
      <c r="S55" s="177"/>
      <c r="T55" s="34"/>
    </row>
    <row r="56" spans="1:20" ht="21.75" customHeight="1">
      <c r="A56" s="65">
        <v>319</v>
      </c>
      <c r="B56" s="193" t="s">
        <v>107</v>
      </c>
      <c r="C56" s="193"/>
      <c r="D56" s="193"/>
      <c r="E56" s="193"/>
      <c r="F56" s="193"/>
      <c r="G56" s="193"/>
      <c r="H56" s="193"/>
      <c r="I56" s="198">
        <f>+CEILING(2*I55,1)</f>
        <v>0</v>
      </c>
      <c r="J56" s="198"/>
      <c r="K56" s="198"/>
      <c r="L56" s="198"/>
      <c r="M56" s="321" t="s">
        <v>70</v>
      </c>
      <c r="N56" s="319"/>
      <c r="O56" s="182"/>
      <c r="P56" s="176"/>
      <c r="Q56" s="176"/>
      <c r="R56" s="176"/>
      <c r="S56" s="177"/>
      <c r="T56" s="33"/>
    </row>
    <row r="57" spans="1:20" ht="21.75" customHeight="1">
      <c r="A57" s="65">
        <v>320</v>
      </c>
      <c r="B57" s="193" t="s">
        <v>108</v>
      </c>
      <c r="C57" s="193"/>
      <c r="D57" s="193"/>
      <c r="E57" s="193"/>
      <c r="F57" s="193"/>
      <c r="G57" s="193"/>
      <c r="H57" s="193"/>
      <c r="I57" s="320">
        <v>0</v>
      </c>
      <c r="J57" s="320"/>
      <c r="K57" s="320"/>
      <c r="L57" s="320"/>
      <c r="M57" s="318"/>
      <c r="N57" s="319"/>
      <c r="O57" s="182"/>
      <c r="P57" s="176"/>
      <c r="Q57" s="176"/>
      <c r="R57" s="176"/>
      <c r="S57" s="177"/>
      <c r="T57" s="33"/>
    </row>
    <row r="58" spans="1:20" ht="21.75" customHeight="1">
      <c r="A58" s="65">
        <v>321</v>
      </c>
      <c r="B58" s="335" t="s">
        <v>109</v>
      </c>
      <c r="C58" s="335"/>
      <c r="D58" s="335"/>
      <c r="E58" s="335"/>
      <c r="F58" s="335"/>
      <c r="G58" s="335"/>
      <c r="H58" s="335"/>
      <c r="I58" s="336">
        <f>+CEILING(I57*I54,1)</f>
        <v>0</v>
      </c>
      <c r="J58" s="336"/>
      <c r="K58" s="336"/>
      <c r="L58" s="336"/>
      <c r="M58" s="361" t="s">
        <v>70</v>
      </c>
      <c r="N58" s="362"/>
      <c r="O58" s="337"/>
      <c r="P58" s="337"/>
      <c r="Q58" s="337"/>
      <c r="R58" s="337"/>
      <c r="S58" s="338"/>
      <c r="T58" s="36"/>
    </row>
    <row r="59" spans="1:19" ht="21.75" customHeight="1" thickBot="1">
      <c r="A59" s="66">
        <v>322</v>
      </c>
      <c r="B59" s="327" t="s">
        <v>110</v>
      </c>
      <c r="C59" s="327"/>
      <c r="D59" s="327"/>
      <c r="E59" s="327"/>
      <c r="F59" s="327"/>
      <c r="G59" s="327"/>
      <c r="H59" s="327"/>
      <c r="I59" s="328">
        <f>+I54+I56-I58</f>
        <v>0</v>
      </c>
      <c r="J59" s="328"/>
      <c r="K59" s="328"/>
      <c r="L59" s="328"/>
      <c r="M59" s="359" t="s">
        <v>70</v>
      </c>
      <c r="N59" s="360"/>
      <c r="O59" s="186"/>
      <c r="P59" s="186"/>
      <c r="Q59" s="186"/>
      <c r="R59" s="186"/>
      <c r="S59" s="292"/>
    </row>
    <row r="60" spans="1:19" ht="12.75">
      <c r="A60" s="291" t="s">
        <v>211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</row>
    <row r="61" spans="1:19" ht="12.75">
      <c r="A61" s="352"/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</row>
  </sheetData>
  <sheetProtection password="EF65" sheet="1" objects="1" scenarios="1"/>
  <mergeCells count="141">
    <mergeCell ref="A60:S60"/>
    <mergeCell ref="C1:J1"/>
    <mergeCell ref="K1:M1"/>
    <mergeCell ref="C2:H2"/>
    <mergeCell ref="K2:M2"/>
    <mergeCell ref="N1:S1"/>
    <mergeCell ref="N2:S2"/>
    <mergeCell ref="I2:J2"/>
    <mergeCell ref="A1:B1"/>
    <mergeCell ref="B59:H59"/>
    <mergeCell ref="I59:L59"/>
    <mergeCell ref="M59:N59"/>
    <mergeCell ref="O59:S59"/>
    <mergeCell ref="B58:H58"/>
    <mergeCell ref="I58:L58"/>
    <mergeCell ref="M58:N58"/>
    <mergeCell ref="O58:S58"/>
    <mergeCell ref="B57:H57"/>
    <mergeCell ref="I57:L57"/>
    <mergeCell ref="M57:N57"/>
    <mergeCell ref="O57:S57"/>
    <mergeCell ref="B56:H56"/>
    <mergeCell ref="I56:L56"/>
    <mergeCell ref="M56:N56"/>
    <mergeCell ref="O56:S56"/>
    <mergeCell ref="B55:H55"/>
    <mergeCell ref="I55:L55"/>
    <mergeCell ref="M55:N55"/>
    <mergeCell ref="O55:S55"/>
    <mergeCell ref="B54:H54"/>
    <mergeCell ref="I54:L54"/>
    <mergeCell ref="M54:N54"/>
    <mergeCell ref="O54:S54"/>
    <mergeCell ref="B53:H53"/>
    <mergeCell ref="I53:L53"/>
    <mergeCell ref="M53:N53"/>
    <mergeCell ref="O53:S53"/>
    <mergeCell ref="B52:H52"/>
    <mergeCell ref="I52:L52"/>
    <mergeCell ref="M52:N52"/>
    <mergeCell ref="O52:S52"/>
    <mergeCell ref="B51:H51"/>
    <mergeCell ref="I51:L51"/>
    <mergeCell ref="M51:N51"/>
    <mergeCell ref="O51:S51"/>
    <mergeCell ref="B50:H50"/>
    <mergeCell ref="I50:L50"/>
    <mergeCell ref="M50:N50"/>
    <mergeCell ref="O50:S50"/>
    <mergeCell ref="B49:H49"/>
    <mergeCell ref="I49:L49"/>
    <mergeCell ref="M49:N49"/>
    <mergeCell ref="O49:S49"/>
    <mergeCell ref="B48:H48"/>
    <mergeCell ref="I48:L48"/>
    <mergeCell ref="M48:N48"/>
    <mergeCell ref="O48:S48"/>
    <mergeCell ref="B47:H47"/>
    <mergeCell ref="I47:L47"/>
    <mergeCell ref="M47:N47"/>
    <mergeCell ref="O47:S47"/>
    <mergeCell ref="B46:H46"/>
    <mergeCell ref="I46:L46"/>
    <mergeCell ref="M46:N46"/>
    <mergeCell ref="O46:S46"/>
    <mergeCell ref="B45:H45"/>
    <mergeCell ref="I45:L45"/>
    <mergeCell ref="M45:N45"/>
    <mergeCell ref="O45:S45"/>
    <mergeCell ref="A41:S41"/>
    <mergeCell ref="A42:S42"/>
    <mergeCell ref="A43:S43"/>
    <mergeCell ref="A44:S44"/>
    <mergeCell ref="L39:N39"/>
    <mergeCell ref="O39:S39"/>
    <mergeCell ref="A40:S40"/>
    <mergeCell ref="A39:K39"/>
    <mergeCell ref="A37:B37"/>
    <mergeCell ref="N37:O37"/>
    <mergeCell ref="R37:S37"/>
    <mergeCell ref="A38:S38"/>
    <mergeCell ref="A35:B35"/>
    <mergeCell ref="N35:O35"/>
    <mergeCell ref="R35:S35"/>
    <mergeCell ref="A36:S36"/>
    <mergeCell ref="A33:B33"/>
    <mergeCell ref="N33:O33"/>
    <mergeCell ref="R33:S33"/>
    <mergeCell ref="A34:S34"/>
    <mergeCell ref="A31:B31"/>
    <mergeCell ref="N31:O31"/>
    <mergeCell ref="R31:S31"/>
    <mergeCell ref="A32:S32"/>
    <mergeCell ref="A28:S28"/>
    <mergeCell ref="A29:S29"/>
    <mergeCell ref="A30:C30"/>
    <mergeCell ref="N30:O30"/>
    <mergeCell ref="R30:S30"/>
    <mergeCell ref="A26:F26"/>
    <mergeCell ref="H26:L26"/>
    <mergeCell ref="N26:S26"/>
    <mergeCell ref="A27:S27"/>
    <mergeCell ref="A23:J23"/>
    <mergeCell ref="A24:S24"/>
    <mergeCell ref="A25:G25"/>
    <mergeCell ref="N25:S25"/>
    <mergeCell ref="K23:S23"/>
    <mergeCell ref="A21:J21"/>
    <mergeCell ref="K21:S21"/>
    <mergeCell ref="B22:J22"/>
    <mergeCell ref="K22:S22"/>
    <mergeCell ref="B19:J19"/>
    <mergeCell ref="K19:S19"/>
    <mergeCell ref="B20:J20"/>
    <mergeCell ref="K20:S20"/>
    <mergeCell ref="A17:J17"/>
    <mergeCell ref="K17:S17"/>
    <mergeCell ref="A18:J18"/>
    <mergeCell ref="K18:S18"/>
    <mergeCell ref="A15:I15"/>
    <mergeCell ref="J15:S15"/>
    <mergeCell ref="A16:I16"/>
    <mergeCell ref="J16:S16"/>
    <mergeCell ref="A12:M12"/>
    <mergeCell ref="N12:S13"/>
    <mergeCell ref="A13:M13"/>
    <mergeCell ref="J14:S14"/>
    <mergeCell ref="A8:G10"/>
    <mergeCell ref="H8:S10"/>
    <mergeCell ref="A11:M11"/>
    <mergeCell ref="P11:S11"/>
    <mergeCell ref="A2:B2"/>
    <mergeCell ref="A61:S61"/>
    <mergeCell ref="A3:S3"/>
    <mergeCell ref="A4:M4"/>
    <mergeCell ref="N4:R4"/>
    <mergeCell ref="A5:S5"/>
    <mergeCell ref="A6:M6"/>
    <mergeCell ref="N6:R6"/>
    <mergeCell ref="A7:E7"/>
    <mergeCell ref="G7:S7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A31" sqref="A31:B31"/>
    </sheetView>
  </sheetViews>
  <sheetFormatPr defaultColWidth="9.140625" defaultRowHeight="12.75"/>
  <cols>
    <col min="1" max="1" width="4.7109375" style="12" customWidth="1"/>
    <col min="2" max="2" width="8.7109375" style="12" customWidth="1"/>
    <col min="3" max="3" width="0.85546875" style="12" customWidth="1"/>
    <col min="4" max="4" width="7.421875" style="12" customWidth="1"/>
    <col min="5" max="5" width="0.85546875" style="12" customWidth="1"/>
    <col min="6" max="6" width="16.7109375" style="12" customWidth="1"/>
    <col min="7" max="7" width="0.85546875" style="12" customWidth="1"/>
    <col min="8" max="8" width="8.8515625" style="12" customWidth="1"/>
    <col min="9" max="9" width="0.85546875" style="12" customWidth="1"/>
    <col min="10" max="10" width="5.7109375" style="12" customWidth="1"/>
    <col min="11" max="11" width="0.85546875" style="12" customWidth="1"/>
    <col min="12" max="12" width="20.140625" style="12" customWidth="1"/>
    <col min="13" max="13" width="0.85546875" style="12" customWidth="1"/>
    <col min="14" max="14" width="4.28125" style="12" customWidth="1"/>
    <col min="15" max="15" width="7.421875" style="12" customWidth="1"/>
    <col min="16" max="16" width="0.85546875" style="12" customWidth="1"/>
    <col min="17" max="17" width="21.00390625" style="12" hidden="1" customWidth="1"/>
    <col min="18" max="18" width="2.7109375" style="12" customWidth="1"/>
    <col min="19" max="19" width="4.57421875" style="12" customWidth="1"/>
    <col min="20" max="20" width="6.140625" style="12" customWidth="1"/>
    <col min="21" max="16384" width="9.140625" style="12" customWidth="1"/>
  </cols>
  <sheetData>
    <row r="1" spans="1:19" ht="12.75" customHeight="1" thickBot="1">
      <c r="A1" s="200"/>
      <c r="B1" s="200"/>
      <c r="C1" s="116" t="s">
        <v>140</v>
      </c>
      <c r="D1" s="116"/>
      <c r="E1" s="116"/>
      <c r="F1" s="116"/>
      <c r="G1" s="116"/>
      <c r="H1" s="116"/>
      <c r="I1" s="125"/>
      <c r="J1" s="125"/>
      <c r="K1" s="290" t="s">
        <v>141</v>
      </c>
      <c r="L1" s="290"/>
      <c r="M1" s="290"/>
      <c r="N1" s="363" t="s">
        <v>198</v>
      </c>
      <c r="O1" s="363"/>
      <c r="P1" s="363"/>
      <c r="Q1" s="364"/>
      <c r="R1" s="364"/>
      <c r="S1" s="364"/>
    </row>
    <row r="2" spans="1:19" ht="13.5" thickBot="1">
      <c r="A2" s="200" t="s">
        <v>197</v>
      </c>
      <c r="B2" s="282"/>
      <c r="C2" s="284" t="str">
        <f>+1!A6</f>
        <v>CZ</v>
      </c>
      <c r="D2" s="285"/>
      <c r="E2" s="285"/>
      <c r="F2" s="285"/>
      <c r="G2" s="285"/>
      <c r="H2" s="286"/>
      <c r="I2" s="300"/>
      <c r="J2" s="282"/>
      <c r="K2" s="309">
        <f>+1!O22</f>
        <v>2008</v>
      </c>
      <c r="L2" s="310"/>
      <c r="M2" s="311"/>
      <c r="N2" s="300"/>
      <c r="O2" s="125"/>
      <c r="P2" s="125"/>
      <c r="Q2" s="125"/>
      <c r="R2" s="125"/>
      <c r="S2" s="125"/>
    </row>
    <row r="3" spans="1:20" ht="13.5" customHeight="1" thickBot="1">
      <c r="A3" s="334" t="s">
        <v>85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33"/>
    </row>
    <row r="4" spans="1:20" ht="14.25" customHeight="1" thickBot="1">
      <c r="A4" s="31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75" t="s">
        <v>48</v>
      </c>
      <c r="O4" s="125"/>
      <c r="P4" s="125"/>
      <c r="Q4" s="125"/>
      <c r="R4" s="158"/>
      <c r="S4" s="37">
        <v>3</v>
      </c>
      <c r="T4" s="33"/>
    </row>
    <row r="5" spans="1:20" ht="3" customHeight="1" thickBot="1">
      <c r="A5" s="175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33"/>
    </row>
    <row r="6" spans="1:20" ht="14.25" customHeight="1" thickBot="1">
      <c r="A6" s="17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75" t="s">
        <v>86</v>
      </c>
      <c r="O6" s="125"/>
      <c r="P6" s="125"/>
      <c r="Q6" s="125"/>
      <c r="R6" s="158"/>
      <c r="S6" s="37">
        <v>0</v>
      </c>
      <c r="T6" s="33"/>
    </row>
    <row r="7" spans="1:20" ht="15" customHeight="1" thickBot="1">
      <c r="A7" s="175" t="s">
        <v>170</v>
      </c>
      <c r="B7" s="125"/>
      <c r="C7" s="125"/>
      <c r="D7" s="125"/>
      <c r="E7" s="158"/>
      <c r="F7" s="11"/>
      <c r="G7" s="162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33"/>
    </row>
    <row r="8" spans="1:20" ht="10.5" customHeight="1">
      <c r="A8" s="175"/>
      <c r="B8" s="175"/>
      <c r="C8" s="175"/>
      <c r="D8" s="175"/>
      <c r="E8" s="175"/>
      <c r="F8" s="175"/>
      <c r="G8" s="175"/>
      <c r="H8" s="348" t="s">
        <v>168</v>
      </c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69"/>
      <c r="T8" s="33"/>
    </row>
    <row r="9" spans="1:20" ht="10.5" customHeight="1">
      <c r="A9" s="175"/>
      <c r="B9" s="175"/>
      <c r="C9" s="175"/>
      <c r="D9" s="175"/>
      <c r="E9" s="175"/>
      <c r="F9" s="175"/>
      <c r="G9" s="175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69"/>
      <c r="T9" s="34"/>
    </row>
    <row r="10" spans="1:20" ht="10.5" customHeight="1">
      <c r="A10" s="175"/>
      <c r="B10" s="175"/>
      <c r="C10" s="175"/>
      <c r="D10" s="175"/>
      <c r="E10" s="175"/>
      <c r="F10" s="175"/>
      <c r="G10" s="175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69"/>
      <c r="T10" s="34"/>
    </row>
    <row r="11" spans="1:20" ht="10.5" customHeight="1" thickBot="1">
      <c r="A11" s="315" t="s">
        <v>88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25"/>
      <c r="N11" s="38" t="s">
        <v>43</v>
      </c>
      <c r="O11" s="38" t="s">
        <v>44</v>
      </c>
      <c r="P11" s="217" t="s">
        <v>45</v>
      </c>
      <c r="Q11" s="217"/>
      <c r="R11" s="217"/>
      <c r="S11" s="217"/>
      <c r="T11" s="34"/>
    </row>
    <row r="12" spans="1:25" ht="10.5" customHeight="1">
      <c r="A12" s="315" t="s">
        <v>162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58"/>
      <c r="N12" s="354"/>
      <c r="O12" s="228"/>
      <c r="P12" s="228"/>
      <c r="Q12" s="228"/>
      <c r="R12" s="228"/>
      <c r="S12" s="229"/>
      <c r="T12" s="34"/>
      <c r="Y12" s="14"/>
    </row>
    <row r="13" spans="1:20" ht="10.5" customHeight="1" thickBot="1">
      <c r="A13" s="315" t="s">
        <v>163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58"/>
      <c r="N13" s="230"/>
      <c r="O13" s="231"/>
      <c r="P13" s="231"/>
      <c r="Q13" s="231"/>
      <c r="R13" s="231"/>
      <c r="S13" s="232"/>
      <c r="T13" s="34"/>
    </row>
    <row r="14" spans="1:20" ht="10.5" customHeight="1">
      <c r="A14" s="32" t="s">
        <v>164</v>
      </c>
      <c r="B14" s="20"/>
      <c r="C14" s="20"/>
      <c r="D14" s="20"/>
      <c r="E14" s="20"/>
      <c r="F14" s="20"/>
      <c r="G14" s="20"/>
      <c r="H14" s="20"/>
      <c r="I14" s="20"/>
      <c r="J14" s="161" t="s">
        <v>169</v>
      </c>
      <c r="K14" s="161"/>
      <c r="L14" s="161"/>
      <c r="M14" s="161"/>
      <c r="N14" s="161"/>
      <c r="O14" s="161"/>
      <c r="P14" s="161"/>
      <c r="Q14" s="161"/>
      <c r="R14" s="161"/>
      <c r="S14" s="161"/>
      <c r="T14" s="34"/>
    </row>
    <row r="15" spans="1:20" ht="10.5" customHeight="1">
      <c r="A15" s="175" t="s">
        <v>84</v>
      </c>
      <c r="B15" s="175"/>
      <c r="C15" s="175"/>
      <c r="D15" s="175"/>
      <c r="E15" s="175"/>
      <c r="F15" s="175"/>
      <c r="G15" s="175"/>
      <c r="H15" s="175"/>
      <c r="I15" s="175"/>
      <c r="J15" s="315" t="s">
        <v>165</v>
      </c>
      <c r="K15" s="161"/>
      <c r="L15" s="161"/>
      <c r="M15" s="161"/>
      <c r="N15" s="161"/>
      <c r="O15" s="161"/>
      <c r="P15" s="161"/>
      <c r="Q15" s="161"/>
      <c r="R15" s="161"/>
      <c r="S15" s="161"/>
      <c r="T15" s="34"/>
    </row>
    <row r="16" spans="1:20" ht="10.5" customHeight="1">
      <c r="A16" s="315" t="s">
        <v>166</v>
      </c>
      <c r="B16" s="161"/>
      <c r="C16" s="161"/>
      <c r="D16" s="161"/>
      <c r="E16" s="161"/>
      <c r="F16" s="161"/>
      <c r="G16" s="161"/>
      <c r="H16" s="161"/>
      <c r="I16" s="161"/>
      <c r="J16" s="175" t="s">
        <v>87</v>
      </c>
      <c r="K16" s="161"/>
      <c r="L16" s="161"/>
      <c r="M16" s="161"/>
      <c r="N16" s="161"/>
      <c r="O16" s="161"/>
      <c r="P16" s="161"/>
      <c r="Q16" s="161"/>
      <c r="R16" s="161"/>
      <c r="S16" s="161"/>
      <c r="T16" s="34"/>
    </row>
    <row r="17" spans="1:20" ht="10.5" customHeight="1">
      <c r="A17" s="315" t="s">
        <v>167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315" t="s">
        <v>184</v>
      </c>
      <c r="L17" s="125"/>
      <c r="M17" s="125"/>
      <c r="N17" s="125"/>
      <c r="O17" s="125"/>
      <c r="P17" s="125"/>
      <c r="Q17" s="125"/>
      <c r="R17" s="125"/>
      <c r="S17" s="125"/>
      <c r="T17" s="34"/>
    </row>
    <row r="18" spans="1:20" ht="10.5" customHeight="1">
      <c r="A18" s="175" t="s">
        <v>89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315" t="s">
        <v>185</v>
      </c>
      <c r="L18" s="125"/>
      <c r="M18" s="125"/>
      <c r="N18" s="125"/>
      <c r="O18" s="125"/>
      <c r="P18" s="125"/>
      <c r="Q18" s="125"/>
      <c r="R18" s="125"/>
      <c r="S18" s="125"/>
      <c r="T18" s="34"/>
    </row>
    <row r="19" spans="1:20" ht="10.5" customHeight="1">
      <c r="A19" s="21"/>
      <c r="B19" s="339" t="s">
        <v>171</v>
      </c>
      <c r="C19" s="125"/>
      <c r="D19" s="125"/>
      <c r="E19" s="125"/>
      <c r="F19" s="125"/>
      <c r="G19" s="125"/>
      <c r="H19" s="125"/>
      <c r="I19" s="125"/>
      <c r="J19" s="125"/>
      <c r="K19" s="175" t="s">
        <v>186</v>
      </c>
      <c r="L19" s="125"/>
      <c r="M19" s="125"/>
      <c r="N19" s="125"/>
      <c r="O19" s="125"/>
      <c r="P19" s="125"/>
      <c r="Q19" s="125"/>
      <c r="R19" s="125"/>
      <c r="S19" s="125"/>
      <c r="T19" s="34"/>
    </row>
    <row r="20" spans="1:20" ht="10.5" customHeight="1">
      <c r="A20" s="21"/>
      <c r="B20" s="315" t="s">
        <v>172</v>
      </c>
      <c r="C20" s="125"/>
      <c r="D20" s="125"/>
      <c r="E20" s="125"/>
      <c r="F20" s="125"/>
      <c r="G20" s="125"/>
      <c r="H20" s="125"/>
      <c r="I20" s="125"/>
      <c r="J20" s="125"/>
      <c r="K20" s="315" t="s">
        <v>187</v>
      </c>
      <c r="L20" s="125"/>
      <c r="M20" s="125"/>
      <c r="N20" s="125"/>
      <c r="O20" s="125"/>
      <c r="P20" s="125"/>
      <c r="Q20" s="125"/>
      <c r="R20" s="125"/>
      <c r="S20" s="125"/>
      <c r="T20" s="34"/>
    </row>
    <row r="21" spans="1:20" ht="10.5" customHeight="1">
      <c r="A21" s="175" t="s">
        <v>175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315" t="s">
        <v>188</v>
      </c>
      <c r="L21" s="125"/>
      <c r="M21" s="125"/>
      <c r="N21" s="125"/>
      <c r="O21" s="125"/>
      <c r="P21" s="125"/>
      <c r="Q21" s="125"/>
      <c r="R21" s="125"/>
      <c r="S21" s="125"/>
      <c r="T21" s="34"/>
    </row>
    <row r="22" spans="1:20" ht="10.5" customHeight="1">
      <c r="A22" s="21"/>
      <c r="B22" s="315" t="s">
        <v>173</v>
      </c>
      <c r="C22" s="125"/>
      <c r="D22" s="125"/>
      <c r="E22" s="125"/>
      <c r="F22" s="125"/>
      <c r="G22" s="125"/>
      <c r="H22" s="125"/>
      <c r="I22" s="125"/>
      <c r="J22" s="125"/>
      <c r="K22" s="315" t="s">
        <v>189</v>
      </c>
      <c r="L22" s="125"/>
      <c r="M22" s="125"/>
      <c r="N22" s="125"/>
      <c r="O22" s="125"/>
      <c r="P22" s="125"/>
      <c r="Q22" s="125"/>
      <c r="R22" s="125"/>
      <c r="S22" s="125"/>
      <c r="T22" s="33"/>
    </row>
    <row r="23" spans="1:21" ht="10.5" customHeight="1">
      <c r="A23" s="315" t="s">
        <v>174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315"/>
      <c r="L23" s="125"/>
      <c r="M23" s="125"/>
      <c r="N23" s="125"/>
      <c r="O23" s="125"/>
      <c r="P23" s="125"/>
      <c r="Q23" s="125"/>
      <c r="R23" s="125"/>
      <c r="S23" s="125"/>
      <c r="T23" s="34"/>
      <c r="U23" s="35"/>
    </row>
    <row r="24" spans="1:21" ht="3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34"/>
      <c r="U24" s="35"/>
    </row>
    <row r="25" spans="1:21" ht="10.5" customHeight="1" thickBot="1">
      <c r="A25" s="175" t="s">
        <v>90</v>
      </c>
      <c r="B25" s="175"/>
      <c r="C25" s="175"/>
      <c r="D25" s="175"/>
      <c r="E25" s="175"/>
      <c r="F25" s="175"/>
      <c r="G25" s="175"/>
      <c r="H25" s="21" t="s">
        <v>91</v>
      </c>
      <c r="I25" s="21"/>
      <c r="J25" s="21"/>
      <c r="K25" s="21"/>
      <c r="L25" s="21"/>
      <c r="M25" s="21"/>
      <c r="N25" s="175" t="s">
        <v>92</v>
      </c>
      <c r="O25" s="125"/>
      <c r="P25" s="125"/>
      <c r="Q25" s="125"/>
      <c r="R25" s="125"/>
      <c r="S25" s="125"/>
      <c r="T25" s="34"/>
      <c r="U25" s="35"/>
    </row>
    <row r="26" spans="1:20" ht="14.25" customHeight="1" thickBot="1">
      <c r="A26" s="107">
        <f>+1!A39:I39</f>
        <v>0</v>
      </c>
      <c r="B26" s="108"/>
      <c r="C26" s="108"/>
      <c r="D26" s="108"/>
      <c r="E26" s="108"/>
      <c r="F26" s="109"/>
      <c r="G26" s="4"/>
      <c r="H26" s="107">
        <f>+A26</f>
        <v>0</v>
      </c>
      <c r="I26" s="108"/>
      <c r="J26" s="108"/>
      <c r="K26" s="108"/>
      <c r="L26" s="109"/>
      <c r="M26" s="4"/>
      <c r="N26" s="107">
        <f>+STA1!N24</f>
        <v>0</v>
      </c>
      <c r="O26" s="108"/>
      <c r="P26" s="108"/>
      <c r="Q26" s="108"/>
      <c r="R26" s="108"/>
      <c r="S26" s="109"/>
      <c r="T26" s="33"/>
    </row>
    <row r="27" spans="1:20" ht="3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33"/>
    </row>
    <row r="28" spans="1:20" ht="10.5" customHeight="1">
      <c r="A28" s="175" t="s">
        <v>93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33"/>
    </row>
    <row r="29" spans="1:20" ht="3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33"/>
    </row>
    <row r="30" spans="1:20" ht="33.75" customHeight="1" thickBot="1">
      <c r="A30" s="342" t="s">
        <v>176</v>
      </c>
      <c r="B30" s="219"/>
      <c r="C30" s="219"/>
      <c r="D30" s="39" t="s">
        <v>177</v>
      </c>
      <c r="E30" s="38"/>
      <c r="F30" s="39" t="s">
        <v>178</v>
      </c>
      <c r="G30" s="38"/>
      <c r="H30" s="39" t="s">
        <v>179</v>
      </c>
      <c r="I30" s="38"/>
      <c r="J30" s="39" t="s">
        <v>180</v>
      </c>
      <c r="K30" s="38"/>
      <c r="L30" s="39" t="s">
        <v>181</v>
      </c>
      <c r="M30" s="38"/>
      <c r="N30" s="341" t="s">
        <v>182</v>
      </c>
      <c r="O30" s="307"/>
      <c r="P30" s="38"/>
      <c r="Q30" s="38"/>
      <c r="R30" s="342" t="s">
        <v>183</v>
      </c>
      <c r="S30" s="296"/>
      <c r="T30" s="33"/>
    </row>
    <row r="31" spans="1:20" ht="15.75" customHeight="1" thickBot="1">
      <c r="A31" s="302"/>
      <c r="B31" s="303"/>
      <c r="C31" s="40"/>
      <c r="D31" s="80"/>
      <c r="E31" s="40"/>
      <c r="F31" s="80"/>
      <c r="G31" s="40"/>
      <c r="H31" s="11"/>
      <c r="I31" s="40"/>
      <c r="J31" s="11"/>
      <c r="K31" s="40"/>
      <c r="L31" s="68"/>
      <c r="M31" s="40"/>
      <c r="N31" s="126"/>
      <c r="O31" s="127"/>
      <c r="P31" s="40"/>
      <c r="Q31" s="40"/>
      <c r="R31" s="126"/>
      <c r="S31" s="127"/>
      <c r="T31" s="33"/>
    </row>
    <row r="32" spans="1:20" ht="3" customHeight="1" thickBot="1">
      <c r="A32" s="308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3"/>
    </row>
    <row r="33" spans="1:20" ht="15.75" customHeight="1" thickBot="1">
      <c r="A33" s="302"/>
      <c r="B33" s="303"/>
      <c r="C33" s="40"/>
      <c r="D33" s="80"/>
      <c r="E33" s="40"/>
      <c r="F33" s="80"/>
      <c r="G33" s="40"/>
      <c r="H33" s="11"/>
      <c r="I33" s="40"/>
      <c r="J33" s="11"/>
      <c r="K33" s="40"/>
      <c r="L33" s="68"/>
      <c r="M33" s="40"/>
      <c r="N33" s="126"/>
      <c r="O33" s="127"/>
      <c r="P33" s="40"/>
      <c r="Q33" s="40"/>
      <c r="R33" s="126"/>
      <c r="S33" s="127"/>
      <c r="T33" s="33"/>
    </row>
    <row r="34" spans="1:20" ht="3" customHeight="1" thickBot="1">
      <c r="A34" s="308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3"/>
    </row>
    <row r="35" spans="1:20" ht="15.75" customHeight="1" thickBot="1">
      <c r="A35" s="302"/>
      <c r="B35" s="303"/>
      <c r="C35" s="40"/>
      <c r="D35" s="80"/>
      <c r="E35" s="40"/>
      <c r="F35" s="80"/>
      <c r="G35" s="40"/>
      <c r="H35" s="11"/>
      <c r="I35" s="40"/>
      <c r="J35" s="11"/>
      <c r="K35" s="40"/>
      <c r="L35" s="68"/>
      <c r="M35" s="40"/>
      <c r="N35" s="126"/>
      <c r="O35" s="127"/>
      <c r="P35" s="40"/>
      <c r="Q35" s="40"/>
      <c r="R35" s="126"/>
      <c r="S35" s="127"/>
      <c r="T35" s="33"/>
    </row>
    <row r="36" spans="1:20" ht="3" customHeight="1" thickBot="1">
      <c r="A36" s="347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33"/>
    </row>
    <row r="37" spans="1:20" ht="15.75" customHeight="1" thickBot="1">
      <c r="A37" s="302"/>
      <c r="B37" s="303"/>
      <c r="C37" s="40"/>
      <c r="D37" s="80"/>
      <c r="E37" s="40"/>
      <c r="F37" s="80"/>
      <c r="G37" s="40"/>
      <c r="H37" s="11"/>
      <c r="I37" s="40"/>
      <c r="J37" s="37"/>
      <c r="K37" s="40"/>
      <c r="L37" s="68"/>
      <c r="M37" s="40"/>
      <c r="N37" s="340"/>
      <c r="O37" s="127"/>
      <c r="P37" s="40"/>
      <c r="Q37" s="40"/>
      <c r="R37" s="126"/>
      <c r="S37" s="127"/>
      <c r="T37" s="33"/>
    </row>
    <row r="38" spans="1:20" ht="3" customHeight="1" thickBo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33"/>
    </row>
    <row r="39" spans="1:20" ht="21" customHeight="1" thickBot="1">
      <c r="A39" s="348" t="s">
        <v>190</v>
      </c>
      <c r="B39" s="274"/>
      <c r="C39" s="274"/>
      <c r="D39" s="274"/>
      <c r="E39" s="274"/>
      <c r="F39" s="274"/>
      <c r="G39" s="274"/>
      <c r="H39" s="274"/>
      <c r="I39" s="274"/>
      <c r="J39" s="274"/>
      <c r="K39" s="355"/>
      <c r="L39" s="343">
        <f>+L37+L35+L33+L31</f>
        <v>0</v>
      </c>
      <c r="M39" s="344"/>
      <c r="N39" s="345"/>
      <c r="O39" s="175"/>
      <c r="P39" s="161"/>
      <c r="Q39" s="161"/>
      <c r="R39" s="161"/>
      <c r="S39" s="161"/>
      <c r="T39" s="33"/>
    </row>
    <row r="40" spans="1:20" ht="3" customHeigh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33"/>
    </row>
    <row r="41" spans="1:20" ht="10.5" customHeight="1">
      <c r="A41" s="175" t="s">
        <v>94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33"/>
    </row>
    <row r="42" spans="1:24" ht="3" customHeight="1" thickBo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33"/>
      <c r="X42" s="33"/>
    </row>
    <row r="43" spans="1:19" s="42" customFormat="1" ht="30" customHeight="1" thickBot="1">
      <c r="A43" s="356"/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8"/>
    </row>
    <row r="44" spans="1:20" ht="3" customHeight="1" thickBot="1">
      <c r="A44" s="346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34"/>
    </row>
    <row r="45" spans="1:20" ht="21.75" customHeight="1">
      <c r="A45" s="64" t="s">
        <v>62</v>
      </c>
      <c r="B45" s="210" t="s">
        <v>95</v>
      </c>
      <c r="C45" s="210"/>
      <c r="D45" s="210"/>
      <c r="E45" s="210"/>
      <c r="F45" s="210"/>
      <c r="G45" s="210"/>
      <c r="H45" s="210"/>
      <c r="I45" s="210" t="s">
        <v>64</v>
      </c>
      <c r="J45" s="210"/>
      <c r="K45" s="210"/>
      <c r="L45" s="210"/>
      <c r="M45" s="278" t="s">
        <v>96</v>
      </c>
      <c r="N45" s="314"/>
      <c r="O45" s="210" t="s">
        <v>66</v>
      </c>
      <c r="P45" s="210"/>
      <c r="Q45" s="210"/>
      <c r="R45" s="210"/>
      <c r="S45" s="211"/>
      <c r="T45" s="34"/>
    </row>
    <row r="46" spans="1:20" ht="21.75" customHeight="1">
      <c r="A46" s="65">
        <v>309</v>
      </c>
      <c r="B46" s="193" t="s">
        <v>97</v>
      </c>
      <c r="C46" s="193"/>
      <c r="D46" s="193"/>
      <c r="E46" s="193"/>
      <c r="F46" s="193"/>
      <c r="G46" s="193"/>
      <c r="H46" s="193"/>
      <c r="I46" s="243">
        <f>+IF(OR(EXACT(F7,"R"),EXACT(F7,"S"),EXACT(F7,"T"),EXACT(F7,"U"),EXACT(F7,"V"),EXACT(F7,"Z")),+L39,0)</f>
        <v>0</v>
      </c>
      <c r="J46" s="243"/>
      <c r="K46" s="243"/>
      <c r="L46" s="243"/>
      <c r="M46" s="316" t="s">
        <v>68</v>
      </c>
      <c r="N46" s="317"/>
      <c r="O46" s="182"/>
      <c r="P46" s="176"/>
      <c r="Q46" s="176"/>
      <c r="R46" s="176"/>
      <c r="S46" s="177"/>
      <c r="T46" s="34"/>
    </row>
    <row r="47" spans="1:20" ht="21.75" customHeight="1">
      <c r="A47" s="65">
        <v>310</v>
      </c>
      <c r="B47" s="193" t="s">
        <v>98</v>
      </c>
      <c r="C47" s="193"/>
      <c r="D47" s="193"/>
      <c r="E47" s="193"/>
      <c r="F47" s="193"/>
      <c r="G47" s="193"/>
      <c r="H47" s="193"/>
      <c r="I47" s="199">
        <f>+IF(I46&gt;0,1.2,0)</f>
        <v>0</v>
      </c>
      <c r="J47" s="199"/>
      <c r="K47" s="199"/>
      <c r="L47" s="199"/>
      <c r="M47" s="318"/>
      <c r="N47" s="319"/>
      <c r="O47" s="182"/>
      <c r="P47" s="176"/>
      <c r="Q47" s="176"/>
      <c r="R47" s="176"/>
      <c r="S47" s="177"/>
      <c r="T47" s="34"/>
    </row>
    <row r="48" spans="1:20" ht="21.75" customHeight="1">
      <c r="A48" s="65">
        <v>311</v>
      </c>
      <c r="B48" s="193" t="s">
        <v>99</v>
      </c>
      <c r="C48" s="193"/>
      <c r="D48" s="193"/>
      <c r="E48" s="193"/>
      <c r="F48" s="193"/>
      <c r="G48" s="193"/>
      <c r="H48" s="193"/>
      <c r="I48" s="243">
        <f>+CEILING(IF(I46&gt;0,+I47*I46,L39),1)</f>
        <v>0</v>
      </c>
      <c r="J48" s="243"/>
      <c r="K48" s="243"/>
      <c r="L48" s="243"/>
      <c r="M48" s="321" t="s">
        <v>68</v>
      </c>
      <c r="N48" s="319"/>
      <c r="O48" s="182"/>
      <c r="P48" s="176"/>
      <c r="Q48" s="176"/>
      <c r="R48" s="176"/>
      <c r="S48" s="177"/>
      <c r="T48" s="34"/>
    </row>
    <row r="49" spans="1:20" ht="21.75" customHeight="1">
      <c r="A49" s="65">
        <v>312</v>
      </c>
      <c r="B49" s="193" t="s">
        <v>100</v>
      </c>
      <c r="C49" s="193"/>
      <c r="D49" s="193"/>
      <c r="E49" s="193"/>
      <c r="F49" s="193"/>
      <c r="G49" s="193"/>
      <c r="H49" s="193"/>
      <c r="I49" s="320">
        <v>0</v>
      </c>
      <c r="J49" s="320"/>
      <c r="K49" s="320"/>
      <c r="L49" s="320"/>
      <c r="M49" s="321" t="s">
        <v>75</v>
      </c>
      <c r="N49" s="319"/>
      <c r="O49" s="182"/>
      <c r="P49" s="176"/>
      <c r="Q49" s="176"/>
      <c r="R49" s="176"/>
      <c r="S49" s="177"/>
      <c r="T49" s="34"/>
    </row>
    <row r="50" spans="1:20" ht="21.75" customHeight="1">
      <c r="A50" s="65">
        <v>313</v>
      </c>
      <c r="B50" s="193" t="s">
        <v>101</v>
      </c>
      <c r="C50" s="193"/>
      <c r="D50" s="193"/>
      <c r="E50" s="193"/>
      <c r="F50" s="193"/>
      <c r="G50" s="193"/>
      <c r="H50" s="193"/>
      <c r="I50" s="180">
        <v>0</v>
      </c>
      <c r="J50" s="180"/>
      <c r="K50" s="180"/>
      <c r="L50" s="180"/>
      <c r="M50" s="318"/>
      <c r="N50" s="319"/>
      <c r="O50" s="182"/>
      <c r="P50" s="176"/>
      <c r="Q50" s="176"/>
      <c r="R50" s="176"/>
      <c r="S50" s="177"/>
      <c r="T50" s="34"/>
    </row>
    <row r="51" spans="1:20" ht="21.75" customHeight="1">
      <c r="A51" s="65">
        <v>314</v>
      </c>
      <c r="B51" s="193" t="s">
        <v>102</v>
      </c>
      <c r="C51" s="193"/>
      <c r="D51" s="193"/>
      <c r="E51" s="193"/>
      <c r="F51" s="193"/>
      <c r="G51" s="193"/>
      <c r="H51" s="193"/>
      <c r="I51" s="198">
        <f>+I50*0.75</f>
        <v>0</v>
      </c>
      <c r="J51" s="198"/>
      <c r="K51" s="198"/>
      <c r="L51" s="198"/>
      <c r="M51" s="321" t="s">
        <v>70</v>
      </c>
      <c r="N51" s="319"/>
      <c r="O51" s="182"/>
      <c r="P51" s="176"/>
      <c r="Q51" s="176"/>
      <c r="R51" s="176"/>
      <c r="S51" s="177"/>
      <c r="T51" s="34"/>
    </row>
    <row r="52" spans="1:20" ht="21.75" customHeight="1">
      <c r="A52" s="65">
        <v>315</v>
      </c>
      <c r="B52" s="193" t="s">
        <v>103</v>
      </c>
      <c r="C52" s="193"/>
      <c r="D52" s="193"/>
      <c r="E52" s="193"/>
      <c r="F52" s="193"/>
      <c r="G52" s="193"/>
      <c r="H52" s="193"/>
      <c r="I52" s="242">
        <v>0</v>
      </c>
      <c r="J52" s="242"/>
      <c r="K52" s="242"/>
      <c r="L52" s="242"/>
      <c r="M52" s="318"/>
      <c r="N52" s="319"/>
      <c r="O52" s="182"/>
      <c r="P52" s="176"/>
      <c r="Q52" s="176"/>
      <c r="R52" s="176"/>
      <c r="S52" s="177"/>
      <c r="T52" s="34"/>
    </row>
    <row r="53" spans="1:20" ht="21.75" customHeight="1">
      <c r="A53" s="65">
        <v>316</v>
      </c>
      <c r="B53" s="193" t="s">
        <v>104</v>
      </c>
      <c r="C53" s="193"/>
      <c r="D53" s="193"/>
      <c r="E53" s="193"/>
      <c r="F53" s="193"/>
      <c r="G53" s="193"/>
      <c r="H53" s="193"/>
      <c r="I53" s="199">
        <f>+CEILING(+IF(I52&gt;0,I52*(I49+I51),I49+I51),0.01)</f>
        <v>0</v>
      </c>
      <c r="J53" s="199"/>
      <c r="K53" s="199"/>
      <c r="L53" s="199"/>
      <c r="M53" s="318"/>
      <c r="N53" s="319"/>
      <c r="O53" s="182"/>
      <c r="P53" s="176"/>
      <c r="Q53" s="176"/>
      <c r="R53" s="176"/>
      <c r="S53" s="177"/>
      <c r="T53" s="34"/>
    </row>
    <row r="54" spans="1:20" ht="21.75" customHeight="1">
      <c r="A54" s="65">
        <v>317</v>
      </c>
      <c r="B54" s="322" t="s">
        <v>105</v>
      </c>
      <c r="C54" s="322"/>
      <c r="D54" s="322"/>
      <c r="E54" s="322"/>
      <c r="F54" s="322"/>
      <c r="G54" s="322"/>
      <c r="H54" s="322"/>
      <c r="I54" s="323">
        <f>+CEILING(I53*I48,1)</f>
        <v>0</v>
      </c>
      <c r="J54" s="323"/>
      <c r="K54" s="323"/>
      <c r="L54" s="323"/>
      <c r="M54" s="321" t="s">
        <v>70</v>
      </c>
      <c r="N54" s="319"/>
      <c r="O54" s="182"/>
      <c r="P54" s="176"/>
      <c r="Q54" s="176"/>
      <c r="R54" s="176"/>
      <c r="S54" s="177"/>
      <c r="T54" s="34"/>
    </row>
    <row r="55" spans="1:20" ht="21.75" customHeight="1">
      <c r="A55" s="65">
        <v>318</v>
      </c>
      <c r="B55" s="193" t="s">
        <v>106</v>
      </c>
      <c r="C55" s="193"/>
      <c r="D55" s="193"/>
      <c r="E55" s="193"/>
      <c r="F55" s="193"/>
      <c r="G55" s="193"/>
      <c r="H55" s="193"/>
      <c r="I55" s="324">
        <v>0</v>
      </c>
      <c r="J55" s="324"/>
      <c r="K55" s="324"/>
      <c r="L55" s="324"/>
      <c r="M55" s="321" t="s">
        <v>68</v>
      </c>
      <c r="N55" s="319"/>
      <c r="O55" s="182"/>
      <c r="P55" s="176"/>
      <c r="Q55" s="176"/>
      <c r="R55" s="176"/>
      <c r="S55" s="177"/>
      <c r="T55" s="34"/>
    </row>
    <row r="56" spans="1:20" ht="21.75" customHeight="1">
      <c r="A56" s="65">
        <v>319</v>
      </c>
      <c r="B56" s="193" t="s">
        <v>107</v>
      </c>
      <c r="C56" s="193"/>
      <c r="D56" s="193"/>
      <c r="E56" s="193"/>
      <c r="F56" s="193"/>
      <c r="G56" s="193"/>
      <c r="H56" s="193"/>
      <c r="I56" s="198">
        <f>+CEILING(2*I55,1)</f>
        <v>0</v>
      </c>
      <c r="J56" s="198"/>
      <c r="K56" s="198"/>
      <c r="L56" s="198"/>
      <c r="M56" s="321" t="s">
        <v>70</v>
      </c>
      <c r="N56" s="319"/>
      <c r="O56" s="182"/>
      <c r="P56" s="176"/>
      <c r="Q56" s="176"/>
      <c r="R56" s="176"/>
      <c r="S56" s="177"/>
      <c r="T56" s="33"/>
    </row>
    <row r="57" spans="1:20" ht="21.75" customHeight="1">
      <c r="A57" s="65">
        <v>320</v>
      </c>
      <c r="B57" s="193" t="s">
        <v>108</v>
      </c>
      <c r="C57" s="193"/>
      <c r="D57" s="193"/>
      <c r="E57" s="193"/>
      <c r="F57" s="193"/>
      <c r="G57" s="193"/>
      <c r="H57" s="193"/>
      <c r="I57" s="320">
        <v>0</v>
      </c>
      <c r="J57" s="320"/>
      <c r="K57" s="320"/>
      <c r="L57" s="320"/>
      <c r="M57" s="318"/>
      <c r="N57" s="319"/>
      <c r="O57" s="182"/>
      <c r="P57" s="176"/>
      <c r="Q57" s="176"/>
      <c r="R57" s="176"/>
      <c r="S57" s="177"/>
      <c r="T57" s="33"/>
    </row>
    <row r="58" spans="1:20" ht="21.75" customHeight="1">
      <c r="A58" s="65">
        <v>321</v>
      </c>
      <c r="B58" s="335" t="s">
        <v>109</v>
      </c>
      <c r="C58" s="335"/>
      <c r="D58" s="335"/>
      <c r="E58" s="335"/>
      <c r="F58" s="335"/>
      <c r="G58" s="335"/>
      <c r="H58" s="335"/>
      <c r="I58" s="336">
        <f>+CEILING(I57*I54,1)</f>
        <v>0</v>
      </c>
      <c r="J58" s="336"/>
      <c r="K58" s="336"/>
      <c r="L58" s="336"/>
      <c r="M58" s="361" t="s">
        <v>70</v>
      </c>
      <c r="N58" s="362"/>
      <c r="O58" s="337"/>
      <c r="P58" s="337"/>
      <c r="Q58" s="337"/>
      <c r="R58" s="337"/>
      <c r="S58" s="338"/>
      <c r="T58" s="36"/>
    </row>
    <row r="59" spans="1:19" ht="21.75" customHeight="1" thickBot="1">
      <c r="A59" s="66">
        <v>322</v>
      </c>
      <c r="B59" s="327" t="s">
        <v>110</v>
      </c>
      <c r="C59" s="327"/>
      <c r="D59" s="327"/>
      <c r="E59" s="327"/>
      <c r="F59" s="327"/>
      <c r="G59" s="327"/>
      <c r="H59" s="327"/>
      <c r="I59" s="328">
        <f>+I54+I56-I58</f>
        <v>0</v>
      </c>
      <c r="J59" s="328"/>
      <c r="K59" s="328"/>
      <c r="L59" s="328"/>
      <c r="M59" s="359" t="s">
        <v>70</v>
      </c>
      <c r="N59" s="360"/>
      <c r="O59" s="186"/>
      <c r="P59" s="186"/>
      <c r="Q59" s="186"/>
      <c r="R59" s="186"/>
      <c r="S59" s="292"/>
    </row>
    <row r="60" spans="1:19" ht="12.75">
      <c r="A60" s="291" t="s">
        <v>220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</row>
    <row r="61" spans="1:19" ht="12.75">
      <c r="A61" s="352"/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</row>
  </sheetData>
  <sheetProtection password="EF65" sheet="1" objects="1" scenarios="1"/>
  <mergeCells count="141">
    <mergeCell ref="A60:S60"/>
    <mergeCell ref="B59:H59"/>
    <mergeCell ref="I59:L59"/>
    <mergeCell ref="M59:N59"/>
    <mergeCell ref="O59:S59"/>
    <mergeCell ref="B58:H58"/>
    <mergeCell ref="I58:L58"/>
    <mergeCell ref="M58:N58"/>
    <mergeCell ref="O58:S58"/>
    <mergeCell ref="B57:H57"/>
    <mergeCell ref="I57:L57"/>
    <mergeCell ref="M57:N57"/>
    <mergeCell ref="O57:S57"/>
    <mergeCell ref="B56:H56"/>
    <mergeCell ref="I56:L56"/>
    <mergeCell ref="M56:N56"/>
    <mergeCell ref="O56:S56"/>
    <mergeCell ref="B55:H55"/>
    <mergeCell ref="I55:L55"/>
    <mergeCell ref="M55:N55"/>
    <mergeCell ref="O55:S55"/>
    <mergeCell ref="B54:H54"/>
    <mergeCell ref="I54:L54"/>
    <mergeCell ref="M54:N54"/>
    <mergeCell ref="O54:S54"/>
    <mergeCell ref="B53:H53"/>
    <mergeCell ref="I53:L53"/>
    <mergeCell ref="M53:N53"/>
    <mergeCell ref="O53:S53"/>
    <mergeCell ref="B52:H52"/>
    <mergeCell ref="I52:L52"/>
    <mergeCell ref="M52:N52"/>
    <mergeCell ref="O52:S52"/>
    <mergeCell ref="B51:H51"/>
    <mergeCell ref="I51:L51"/>
    <mergeCell ref="M51:N51"/>
    <mergeCell ref="O51:S51"/>
    <mergeCell ref="B50:H50"/>
    <mergeCell ref="I50:L50"/>
    <mergeCell ref="M50:N50"/>
    <mergeCell ref="O50:S50"/>
    <mergeCell ref="B49:H49"/>
    <mergeCell ref="I49:L49"/>
    <mergeCell ref="M49:N49"/>
    <mergeCell ref="O49:S49"/>
    <mergeCell ref="B48:H48"/>
    <mergeCell ref="I48:L48"/>
    <mergeCell ref="M48:N48"/>
    <mergeCell ref="O48:S48"/>
    <mergeCell ref="B47:H47"/>
    <mergeCell ref="I47:L47"/>
    <mergeCell ref="M47:N47"/>
    <mergeCell ref="O47:S47"/>
    <mergeCell ref="B46:H46"/>
    <mergeCell ref="I46:L46"/>
    <mergeCell ref="M46:N46"/>
    <mergeCell ref="O46:S46"/>
    <mergeCell ref="B45:H45"/>
    <mergeCell ref="I45:L45"/>
    <mergeCell ref="M45:N45"/>
    <mergeCell ref="O45:S45"/>
    <mergeCell ref="A41:S41"/>
    <mergeCell ref="A42:S42"/>
    <mergeCell ref="A43:S43"/>
    <mergeCell ref="A44:S44"/>
    <mergeCell ref="L39:N39"/>
    <mergeCell ref="O39:S39"/>
    <mergeCell ref="A40:S40"/>
    <mergeCell ref="A39:K39"/>
    <mergeCell ref="A37:B37"/>
    <mergeCell ref="N37:O37"/>
    <mergeCell ref="R37:S37"/>
    <mergeCell ref="A38:S38"/>
    <mergeCell ref="A35:B35"/>
    <mergeCell ref="N35:O35"/>
    <mergeCell ref="R35:S35"/>
    <mergeCell ref="A36:S36"/>
    <mergeCell ref="A33:B33"/>
    <mergeCell ref="N33:O33"/>
    <mergeCell ref="R33:S33"/>
    <mergeCell ref="A34:S34"/>
    <mergeCell ref="A31:B31"/>
    <mergeCell ref="N31:O31"/>
    <mergeCell ref="R31:S31"/>
    <mergeCell ref="A32:S32"/>
    <mergeCell ref="A28:S28"/>
    <mergeCell ref="A29:S29"/>
    <mergeCell ref="A30:C30"/>
    <mergeCell ref="N30:O30"/>
    <mergeCell ref="R30:S30"/>
    <mergeCell ref="A26:F26"/>
    <mergeCell ref="H26:L26"/>
    <mergeCell ref="N26:S26"/>
    <mergeCell ref="A27:S27"/>
    <mergeCell ref="A23:J23"/>
    <mergeCell ref="A24:S24"/>
    <mergeCell ref="A25:G25"/>
    <mergeCell ref="N25:S25"/>
    <mergeCell ref="K23:S23"/>
    <mergeCell ref="A21:J21"/>
    <mergeCell ref="K21:S21"/>
    <mergeCell ref="B22:J22"/>
    <mergeCell ref="K22:S22"/>
    <mergeCell ref="B19:J19"/>
    <mergeCell ref="K19:S19"/>
    <mergeCell ref="B20:J20"/>
    <mergeCell ref="K20:S20"/>
    <mergeCell ref="A17:J17"/>
    <mergeCell ref="K17:S17"/>
    <mergeCell ref="A18:J18"/>
    <mergeCell ref="K18:S18"/>
    <mergeCell ref="A15:I15"/>
    <mergeCell ref="J15:S15"/>
    <mergeCell ref="A16:I16"/>
    <mergeCell ref="J16:S16"/>
    <mergeCell ref="A12:M12"/>
    <mergeCell ref="N12:S13"/>
    <mergeCell ref="A13:M13"/>
    <mergeCell ref="J14:S14"/>
    <mergeCell ref="A8:G10"/>
    <mergeCell ref="H8:S10"/>
    <mergeCell ref="A11:M11"/>
    <mergeCell ref="P11:S11"/>
    <mergeCell ref="A6:M6"/>
    <mergeCell ref="N6:R6"/>
    <mergeCell ref="A7:E7"/>
    <mergeCell ref="G7:S7"/>
    <mergeCell ref="A3:S3"/>
    <mergeCell ref="A4:M4"/>
    <mergeCell ref="N4:R4"/>
    <mergeCell ref="A5:S5"/>
    <mergeCell ref="A2:B2"/>
    <mergeCell ref="A61:S61"/>
    <mergeCell ref="A1:B1"/>
    <mergeCell ref="C1:J1"/>
    <mergeCell ref="K1:M1"/>
    <mergeCell ref="N1:S1"/>
    <mergeCell ref="C2:H2"/>
    <mergeCell ref="I2:J2"/>
    <mergeCell ref="K2:M2"/>
    <mergeCell ref="N2:S2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A31" sqref="A31:B31"/>
    </sheetView>
  </sheetViews>
  <sheetFormatPr defaultColWidth="9.140625" defaultRowHeight="12.75"/>
  <cols>
    <col min="1" max="1" width="4.7109375" style="12" customWidth="1"/>
    <col min="2" max="2" width="8.7109375" style="12" customWidth="1"/>
    <col min="3" max="3" width="0.85546875" style="12" customWidth="1"/>
    <col min="4" max="4" width="7.421875" style="12" customWidth="1"/>
    <col min="5" max="5" width="0.85546875" style="12" customWidth="1"/>
    <col min="6" max="6" width="16.7109375" style="12" customWidth="1"/>
    <col min="7" max="7" width="0.85546875" style="12" customWidth="1"/>
    <col min="8" max="8" width="8.8515625" style="12" customWidth="1"/>
    <col min="9" max="9" width="0.85546875" style="12" customWidth="1"/>
    <col min="10" max="10" width="5.7109375" style="12" customWidth="1"/>
    <col min="11" max="11" width="0.85546875" style="12" customWidth="1"/>
    <col min="12" max="12" width="20.140625" style="12" customWidth="1"/>
    <col min="13" max="13" width="0.85546875" style="12" customWidth="1"/>
    <col min="14" max="14" width="4.28125" style="12" customWidth="1"/>
    <col min="15" max="15" width="7.421875" style="12" customWidth="1"/>
    <col min="16" max="16" width="0.85546875" style="12" customWidth="1"/>
    <col min="17" max="17" width="21.00390625" style="12" hidden="1" customWidth="1"/>
    <col min="18" max="18" width="2.7109375" style="12" customWidth="1"/>
    <col min="19" max="19" width="4.57421875" style="12" customWidth="1"/>
    <col min="20" max="20" width="6.140625" style="12" customWidth="1"/>
    <col min="21" max="16384" width="9.140625" style="12" customWidth="1"/>
  </cols>
  <sheetData>
    <row r="1" spans="1:19" ht="12.75" customHeight="1" thickBot="1">
      <c r="A1" s="200"/>
      <c r="B1" s="200"/>
      <c r="C1" s="116" t="s">
        <v>140</v>
      </c>
      <c r="D1" s="116"/>
      <c r="E1" s="116"/>
      <c r="F1" s="116"/>
      <c r="G1" s="116"/>
      <c r="H1" s="116"/>
      <c r="I1" s="125"/>
      <c r="J1" s="125"/>
      <c r="K1" s="290" t="s">
        <v>141</v>
      </c>
      <c r="L1" s="290"/>
      <c r="M1" s="290"/>
      <c r="N1" s="363" t="s">
        <v>198</v>
      </c>
      <c r="O1" s="363"/>
      <c r="P1" s="363"/>
      <c r="Q1" s="364"/>
      <c r="R1" s="364"/>
      <c r="S1" s="364"/>
    </row>
    <row r="2" spans="1:19" ht="13.5" thickBot="1">
      <c r="A2" s="200" t="s">
        <v>197</v>
      </c>
      <c r="B2" s="282"/>
      <c r="C2" s="284" t="str">
        <f>+1!A6</f>
        <v>CZ</v>
      </c>
      <c r="D2" s="285"/>
      <c r="E2" s="285"/>
      <c r="F2" s="285"/>
      <c r="G2" s="285"/>
      <c r="H2" s="286"/>
      <c r="I2" s="300"/>
      <c r="J2" s="282"/>
      <c r="K2" s="309">
        <f>+1!O22</f>
        <v>2008</v>
      </c>
      <c r="L2" s="310"/>
      <c r="M2" s="311"/>
      <c r="N2" s="300"/>
      <c r="O2" s="125"/>
      <c r="P2" s="125"/>
      <c r="Q2" s="125"/>
      <c r="R2" s="125"/>
      <c r="S2" s="125"/>
    </row>
    <row r="3" spans="1:20" ht="13.5" customHeight="1" thickBot="1">
      <c r="A3" s="334" t="s">
        <v>85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33"/>
    </row>
    <row r="4" spans="1:20" ht="14.25" customHeight="1" thickBot="1">
      <c r="A4" s="31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75" t="s">
        <v>48</v>
      </c>
      <c r="O4" s="125"/>
      <c r="P4" s="125"/>
      <c r="Q4" s="125"/>
      <c r="R4" s="158"/>
      <c r="S4" s="37">
        <v>4</v>
      </c>
      <c r="T4" s="33"/>
    </row>
    <row r="5" spans="1:20" ht="3" customHeight="1" thickBot="1">
      <c r="A5" s="175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33"/>
    </row>
    <row r="6" spans="1:20" ht="14.25" customHeight="1" thickBot="1">
      <c r="A6" s="17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75" t="s">
        <v>86</v>
      </c>
      <c r="O6" s="125"/>
      <c r="P6" s="125"/>
      <c r="Q6" s="125"/>
      <c r="R6" s="158"/>
      <c r="S6" s="37">
        <v>0</v>
      </c>
      <c r="T6" s="33"/>
    </row>
    <row r="7" spans="1:20" ht="15" customHeight="1" thickBot="1">
      <c r="A7" s="175" t="s">
        <v>170</v>
      </c>
      <c r="B7" s="125"/>
      <c r="C7" s="125"/>
      <c r="D7" s="125"/>
      <c r="E7" s="158"/>
      <c r="F7" s="11"/>
      <c r="G7" s="162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33"/>
    </row>
    <row r="8" spans="1:20" ht="10.5" customHeight="1">
      <c r="A8" s="175"/>
      <c r="B8" s="175"/>
      <c r="C8" s="175"/>
      <c r="D8" s="175"/>
      <c r="E8" s="175"/>
      <c r="F8" s="175"/>
      <c r="G8" s="175"/>
      <c r="H8" s="348" t="s">
        <v>168</v>
      </c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69"/>
      <c r="T8" s="33"/>
    </row>
    <row r="9" spans="1:20" ht="10.5" customHeight="1">
      <c r="A9" s="175"/>
      <c r="B9" s="175"/>
      <c r="C9" s="175"/>
      <c r="D9" s="175"/>
      <c r="E9" s="175"/>
      <c r="F9" s="175"/>
      <c r="G9" s="175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69"/>
      <c r="T9" s="34"/>
    </row>
    <row r="10" spans="1:20" ht="10.5" customHeight="1">
      <c r="A10" s="175"/>
      <c r="B10" s="175"/>
      <c r="C10" s="175"/>
      <c r="D10" s="175"/>
      <c r="E10" s="175"/>
      <c r="F10" s="175"/>
      <c r="G10" s="175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69"/>
      <c r="T10" s="34"/>
    </row>
    <row r="11" spans="1:20" ht="10.5" customHeight="1" thickBot="1">
      <c r="A11" s="315" t="s">
        <v>88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25"/>
      <c r="N11" s="38" t="s">
        <v>43</v>
      </c>
      <c r="O11" s="38" t="s">
        <v>44</v>
      </c>
      <c r="P11" s="217" t="s">
        <v>45</v>
      </c>
      <c r="Q11" s="217"/>
      <c r="R11" s="217"/>
      <c r="S11" s="217"/>
      <c r="T11" s="34"/>
    </row>
    <row r="12" spans="1:25" ht="10.5" customHeight="1">
      <c r="A12" s="315" t="s">
        <v>162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58"/>
      <c r="N12" s="354"/>
      <c r="O12" s="228"/>
      <c r="P12" s="228"/>
      <c r="Q12" s="228"/>
      <c r="R12" s="228"/>
      <c r="S12" s="229"/>
      <c r="T12" s="34"/>
      <c r="Y12" s="14"/>
    </row>
    <row r="13" spans="1:20" ht="10.5" customHeight="1" thickBot="1">
      <c r="A13" s="315" t="s">
        <v>163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58"/>
      <c r="N13" s="230"/>
      <c r="O13" s="231"/>
      <c r="P13" s="231"/>
      <c r="Q13" s="231"/>
      <c r="R13" s="231"/>
      <c r="S13" s="232"/>
      <c r="T13" s="34"/>
    </row>
    <row r="14" spans="1:20" ht="10.5" customHeight="1">
      <c r="A14" s="32" t="s">
        <v>164</v>
      </c>
      <c r="B14" s="20"/>
      <c r="C14" s="20"/>
      <c r="D14" s="20"/>
      <c r="E14" s="20"/>
      <c r="F14" s="20"/>
      <c r="G14" s="20"/>
      <c r="H14" s="20"/>
      <c r="I14" s="20"/>
      <c r="J14" s="161" t="s">
        <v>169</v>
      </c>
      <c r="K14" s="161"/>
      <c r="L14" s="161"/>
      <c r="M14" s="161"/>
      <c r="N14" s="161"/>
      <c r="O14" s="161"/>
      <c r="P14" s="161"/>
      <c r="Q14" s="161"/>
      <c r="R14" s="161"/>
      <c r="S14" s="161"/>
      <c r="T14" s="34"/>
    </row>
    <row r="15" spans="1:20" ht="10.5" customHeight="1">
      <c r="A15" s="175" t="s">
        <v>84</v>
      </c>
      <c r="B15" s="175"/>
      <c r="C15" s="175"/>
      <c r="D15" s="175"/>
      <c r="E15" s="175"/>
      <c r="F15" s="175"/>
      <c r="G15" s="175"/>
      <c r="H15" s="175"/>
      <c r="I15" s="175"/>
      <c r="J15" s="315" t="s">
        <v>165</v>
      </c>
      <c r="K15" s="161"/>
      <c r="L15" s="161"/>
      <c r="M15" s="161"/>
      <c r="N15" s="161"/>
      <c r="O15" s="161"/>
      <c r="P15" s="161"/>
      <c r="Q15" s="161"/>
      <c r="R15" s="161"/>
      <c r="S15" s="161"/>
      <c r="T15" s="34"/>
    </row>
    <row r="16" spans="1:20" ht="10.5" customHeight="1">
      <c r="A16" s="315" t="s">
        <v>166</v>
      </c>
      <c r="B16" s="161"/>
      <c r="C16" s="161"/>
      <c r="D16" s="161"/>
      <c r="E16" s="161"/>
      <c r="F16" s="161"/>
      <c r="G16" s="161"/>
      <c r="H16" s="161"/>
      <c r="I16" s="161"/>
      <c r="J16" s="175" t="s">
        <v>87</v>
      </c>
      <c r="K16" s="161"/>
      <c r="L16" s="161"/>
      <c r="M16" s="161"/>
      <c r="N16" s="161"/>
      <c r="O16" s="161"/>
      <c r="P16" s="161"/>
      <c r="Q16" s="161"/>
      <c r="R16" s="161"/>
      <c r="S16" s="161"/>
      <c r="T16" s="34"/>
    </row>
    <row r="17" spans="1:20" ht="10.5" customHeight="1">
      <c r="A17" s="315" t="s">
        <v>167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315" t="s">
        <v>184</v>
      </c>
      <c r="L17" s="125"/>
      <c r="M17" s="125"/>
      <c r="N17" s="125"/>
      <c r="O17" s="125"/>
      <c r="P17" s="125"/>
      <c r="Q17" s="125"/>
      <c r="R17" s="125"/>
      <c r="S17" s="125"/>
      <c r="T17" s="34"/>
    </row>
    <row r="18" spans="1:20" ht="10.5" customHeight="1">
      <c r="A18" s="175" t="s">
        <v>89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315" t="s">
        <v>185</v>
      </c>
      <c r="L18" s="125"/>
      <c r="M18" s="125"/>
      <c r="N18" s="125"/>
      <c r="O18" s="125"/>
      <c r="P18" s="125"/>
      <c r="Q18" s="125"/>
      <c r="R18" s="125"/>
      <c r="S18" s="125"/>
      <c r="T18" s="34"/>
    </row>
    <row r="19" spans="1:20" ht="10.5" customHeight="1">
      <c r="A19" s="21"/>
      <c r="B19" s="339" t="s">
        <v>171</v>
      </c>
      <c r="C19" s="125"/>
      <c r="D19" s="125"/>
      <c r="E19" s="125"/>
      <c r="F19" s="125"/>
      <c r="G19" s="125"/>
      <c r="H19" s="125"/>
      <c r="I19" s="125"/>
      <c r="J19" s="125"/>
      <c r="K19" s="175" t="s">
        <v>186</v>
      </c>
      <c r="L19" s="125"/>
      <c r="M19" s="125"/>
      <c r="N19" s="125"/>
      <c r="O19" s="125"/>
      <c r="P19" s="125"/>
      <c r="Q19" s="125"/>
      <c r="R19" s="125"/>
      <c r="S19" s="125"/>
      <c r="T19" s="34"/>
    </row>
    <row r="20" spans="1:20" ht="10.5" customHeight="1">
      <c r="A20" s="21"/>
      <c r="B20" s="315" t="s">
        <v>172</v>
      </c>
      <c r="C20" s="125"/>
      <c r="D20" s="125"/>
      <c r="E20" s="125"/>
      <c r="F20" s="125"/>
      <c r="G20" s="125"/>
      <c r="H20" s="125"/>
      <c r="I20" s="125"/>
      <c r="J20" s="125"/>
      <c r="K20" s="315" t="s">
        <v>187</v>
      </c>
      <c r="L20" s="125"/>
      <c r="M20" s="125"/>
      <c r="N20" s="125"/>
      <c r="O20" s="125"/>
      <c r="P20" s="125"/>
      <c r="Q20" s="125"/>
      <c r="R20" s="125"/>
      <c r="S20" s="125"/>
      <c r="T20" s="34"/>
    </row>
    <row r="21" spans="1:20" ht="10.5" customHeight="1">
      <c r="A21" s="175" t="s">
        <v>175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315" t="s">
        <v>188</v>
      </c>
      <c r="L21" s="125"/>
      <c r="M21" s="125"/>
      <c r="N21" s="125"/>
      <c r="O21" s="125"/>
      <c r="P21" s="125"/>
      <c r="Q21" s="125"/>
      <c r="R21" s="125"/>
      <c r="S21" s="125"/>
      <c r="T21" s="34"/>
    </row>
    <row r="22" spans="1:20" ht="10.5" customHeight="1">
      <c r="A22" s="21"/>
      <c r="B22" s="315" t="s">
        <v>173</v>
      </c>
      <c r="C22" s="125"/>
      <c r="D22" s="125"/>
      <c r="E22" s="125"/>
      <c r="F22" s="125"/>
      <c r="G22" s="125"/>
      <c r="H22" s="125"/>
      <c r="I22" s="125"/>
      <c r="J22" s="125"/>
      <c r="K22" s="315" t="s">
        <v>189</v>
      </c>
      <c r="L22" s="125"/>
      <c r="M22" s="125"/>
      <c r="N22" s="125"/>
      <c r="O22" s="125"/>
      <c r="P22" s="125"/>
      <c r="Q22" s="125"/>
      <c r="R22" s="125"/>
      <c r="S22" s="125"/>
      <c r="T22" s="33"/>
    </row>
    <row r="23" spans="1:21" ht="10.5" customHeight="1">
      <c r="A23" s="315" t="s">
        <v>174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315"/>
      <c r="L23" s="125"/>
      <c r="M23" s="125"/>
      <c r="N23" s="125"/>
      <c r="O23" s="125"/>
      <c r="P23" s="125"/>
      <c r="Q23" s="125"/>
      <c r="R23" s="125"/>
      <c r="S23" s="125"/>
      <c r="T23" s="34"/>
      <c r="U23" s="35"/>
    </row>
    <row r="24" spans="1:21" ht="3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34"/>
      <c r="U24" s="35"/>
    </row>
    <row r="25" spans="1:21" ht="10.5" customHeight="1" thickBot="1">
      <c r="A25" s="175" t="s">
        <v>90</v>
      </c>
      <c r="B25" s="175"/>
      <c r="C25" s="175"/>
      <c r="D25" s="175"/>
      <c r="E25" s="175"/>
      <c r="F25" s="175"/>
      <c r="G25" s="175"/>
      <c r="H25" s="21" t="s">
        <v>91</v>
      </c>
      <c r="I25" s="21"/>
      <c r="J25" s="21"/>
      <c r="K25" s="21"/>
      <c r="L25" s="21"/>
      <c r="M25" s="21"/>
      <c r="N25" s="175" t="s">
        <v>92</v>
      </c>
      <c r="O25" s="125"/>
      <c r="P25" s="125"/>
      <c r="Q25" s="125"/>
      <c r="R25" s="125"/>
      <c r="S25" s="125"/>
      <c r="T25" s="34"/>
      <c r="U25" s="35"/>
    </row>
    <row r="26" spans="1:20" ht="14.25" customHeight="1" thickBot="1">
      <c r="A26" s="107">
        <f>+1!A39:I39</f>
        <v>0</v>
      </c>
      <c r="B26" s="108"/>
      <c r="C26" s="108"/>
      <c r="D26" s="108"/>
      <c r="E26" s="108"/>
      <c r="F26" s="109"/>
      <c r="G26" s="4"/>
      <c r="H26" s="107">
        <f>+A26</f>
        <v>0</v>
      </c>
      <c r="I26" s="108"/>
      <c r="J26" s="108"/>
      <c r="K26" s="108"/>
      <c r="L26" s="109"/>
      <c r="M26" s="4"/>
      <c r="N26" s="107">
        <f>+STA1!N24</f>
        <v>0</v>
      </c>
      <c r="O26" s="108"/>
      <c r="P26" s="108"/>
      <c r="Q26" s="108"/>
      <c r="R26" s="108"/>
      <c r="S26" s="109"/>
      <c r="T26" s="33"/>
    </row>
    <row r="27" spans="1:20" ht="3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33"/>
    </row>
    <row r="28" spans="1:20" ht="10.5" customHeight="1">
      <c r="A28" s="175" t="s">
        <v>93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33"/>
    </row>
    <row r="29" spans="1:20" ht="3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33"/>
    </row>
    <row r="30" spans="1:20" ht="33.75" customHeight="1" thickBot="1">
      <c r="A30" s="342" t="s">
        <v>176</v>
      </c>
      <c r="B30" s="219"/>
      <c r="C30" s="219"/>
      <c r="D30" s="39" t="s">
        <v>177</v>
      </c>
      <c r="E30" s="38"/>
      <c r="F30" s="39" t="s">
        <v>178</v>
      </c>
      <c r="G30" s="38"/>
      <c r="H30" s="39" t="s">
        <v>179</v>
      </c>
      <c r="I30" s="38"/>
      <c r="J30" s="39" t="s">
        <v>180</v>
      </c>
      <c r="K30" s="38"/>
      <c r="L30" s="39" t="s">
        <v>181</v>
      </c>
      <c r="M30" s="38"/>
      <c r="N30" s="341" t="s">
        <v>182</v>
      </c>
      <c r="O30" s="307"/>
      <c r="P30" s="38"/>
      <c r="Q30" s="38"/>
      <c r="R30" s="342" t="s">
        <v>183</v>
      </c>
      <c r="S30" s="296"/>
      <c r="T30" s="33"/>
    </row>
    <row r="31" spans="1:20" ht="15.75" customHeight="1" thickBot="1">
      <c r="A31" s="302"/>
      <c r="B31" s="303"/>
      <c r="C31" s="40"/>
      <c r="D31" s="80"/>
      <c r="E31" s="40"/>
      <c r="F31" s="80"/>
      <c r="G31" s="40"/>
      <c r="H31" s="11"/>
      <c r="I31" s="40"/>
      <c r="J31" s="11"/>
      <c r="K31" s="40"/>
      <c r="L31" s="68"/>
      <c r="M31" s="40"/>
      <c r="N31" s="126"/>
      <c r="O31" s="127"/>
      <c r="P31" s="40"/>
      <c r="Q31" s="40"/>
      <c r="R31" s="126"/>
      <c r="S31" s="127"/>
      <c r="T31" s="33"/>
    </row>
    <row r="32" spans="1:20" ht="3" customHeight="1" thickBot="1">
      <c r="A32" s="308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3"/>
    </row>
    <row r="33" spans="1:20" ht="15.75" customHeight="1" thickBot="1">
      <c r="A33" s="302"/>
      <c r="B33" s="303"/>
      <c r="C33" s="40"/>
      <c r="D33" s="80"/>
      <c r="E33" s="40"/>
      <c r="F33" s="80"/>
      <c r="G33" s="40"/>
      <c r="H33" s="11"/>
      <c r="I33" s="40"/>
      <c r="J33" s="11"/>
      <c r="K33" s="40"/>
      <c r="L33" s="68"/>
      <c r="M33" s="40"/>
      <c r="N33" s="126"/>
      <c r="O33" s="127"/>
      <c r="P33" s="40"/>
      <c r="Q33" s="40"/>
      <c r="R33" s="126"/>
      <c r="S33" s="127"/>
      <c r="T33" s="33"/>
    </row>
    <row r="34" spans="1:20" ht="3" customHeight="1" thickBot="1">
      <c r="A34" s="308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3"/>
    </row>
    <row r="35" spans="1:20" ht="15.75" customHeight="1" thickBot="1">
      <c r="A35" s="302"/>
      <c r="B35" s="303"/>
      <c r="C35" s="40"/>
      <c r="D35" s="80"/>
      <c r="E35" s="40"/>
      <c r="F35" s="80"/>
      <c r="G35" s="40"/>
      <c r="H35" s="11"/>
      <c r="I35" s="40"/>
      <c r="J35" s="11"/>
      <c r="K35" s="40"/>
      <c r="L35" s="68"/>
      <c r="M35" s="40"/>
      <c r="N35" s="126"/>
      <c r="O35" s="127"/>
      <c r="P35" s="40"/>
      <c r="Q35" s="40"/>
      <c r="R35" s="126"/>
      <c r="S35" s="127"/>
      <c r="T35" s="33"/>
    </row>
    <row r="36" spans="1:20" ht="3" customHeight="1" thickBot="1">
      <c r="A36" s="347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33"/>
    </row>
    <row r="37" spans="1:20" ht="15.75" customHeight="1" thickBot="1">
      <c r="A37" s="302"/>
      <c r="B37" s="303"/>
      <c r="C37" s="40"/>
      <c r="D37" s="80"/>
      <c r="E37" s="40"/>
      <c r="F37" s="80"/>
      <c r="G37" s="40"/>
      <c r="H37" s="11"/>
      <c r="I37" s="40"/>
      <c r="J37" s="37"/>
      <c r="K37" s="40"/>
      <c r="L37" s="68"/>
      <c r="M37" s="40"/>
      <c r="N37" s="340"/>
      <c r="O37" s="127"/>
      <c r="P37" s="40"/>
      <c r="Q37" s="40"/>
      <c r="R37" s="126"/>
      <c r="S37" s="127"/>
      <c r="T37" s="33"/>
    </row>
    <row r="38" spans="1:20" ht="3" customHeight="1" thickBo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33"/>
    </row>
    <row r="39" spans="1:20" ht="21" customHeight="1" thickBot="1">
      <c r="A39" s="348" t="s">
        <v>190</v>
      </c>
      <c r="B39" s="274"/>
      <c r="C39" s="274"/>
      <c r="D39" s="274"/>
      <c r="E39" s="274"/>
      <c r="F39" s="274"/>
      <c r="G39" s="274"/>
      <c r="H39" s="274"/>
      <c r="I39" s="274"/>
      <c r="J39" s="274"/>
      <c r="K39" s="355"/>
      <c r="L39" s="343">
        <f>+L37+L35+L33+L31</f>
        <v>0</v>
      </c>
      <c r="M39" s="344"/>
      <c r="N39" s="345"/>
      <c r="O39" s="175"/>
      <c r="P39" s="161"/>
      <c r="Q39" s="161"/>
      <c r="R39" s="161"/>
      <c r="S39" s="161"/>
      <c r="T39" s="33"/>
    </row>
    <row r="40" spans="1:20" ht="3" customHeigh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33"/>
    </row>
    <row r="41" spans="1:20" ht="10.5" customHeight="1">
      <c r="A41" s="175" t="s">
        <v>94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33"/>
    </row>
    <row r="42" spans="1:24" ht="3" customHeight="1" thickBo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33"/>
      <c r="X42" s="33"/>
    </row>
    <row r="43" spans="1:19" s="42" customFormat="1" ht="30" customHeight="1" thickBot="1">
      <c r="A43" s="356"/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8"/>
    </row>
    <row r="44" spans="1:20" ht="3" customHeight="1" thickBot="1">
      <c r="A44" s="346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34"/>
    </row>
    <row r="45" spans="1:20" ht="21.75" customHeight="1">
      <c r="A45" s="64" t="s">
        <v>62</v>
      </c>
      <c r="B45" s="210" t="s">
        <v>95</v>
      </c>
      <c r="C45" s="210"/>
      <c r="D45" s="210"/>
      <c r="E45" s="210"/>
      <c r="F45" s="210"/>
      <c r="G45" s="210"/>
      <c r="H45" s="210"/>
      <c r="I45" s="210" t="s">
        <v>64</v>
      </c>
      <c r="J45" s="210"/>
      <c r="K45" s="210"/>
      <c r="L45" s="210"/>
      <c r="M45" s="278" t="s">
        <v>96</v>
      </c>
      <c r="N45" s="314"/>
      <c r="O45" s="210" t="s">
        <v>66</v>
      </c>
      <c r="P45" s="210"/>
      <c r="Q45" s="210"/>
      <c r="R45" s="210"/>
      <c r="S45" s="211"/>
      <c r="T45" s="34"/>
    </row>
    <row r="46" spans="1:20" ht="21.75" customHeight="1">
      <c r="A46" s="65">
        <v>309</v>
      </c>
      <c r="B46" s="193" t="s">
        <v>97</v>
      </c>
      <c r="C46" s="193"/>
      <c r="D46" s="193"/>
      <c r="E46" s="193"/>
      <c r="F46" s="193"/>
      <c r="G46" s="193"/>
      <c r="H46" s="193"/>
      <c r="I46" s="243">
        <f>+IF(OR(EXACT(F7,"R"),EXACT(F7,"S"),EXACT(F7,"T"),EXACT(F7,"U"),EXACT(F7,"V"),EXACT(F7,"Z")),+L39,0)</f>
        <v>0</v>
      </c>
      <c r="J46" s="243"/>
      <c r="K46" s="243"/>
      <c r="L46" s="243"/>
      <c r="M46" s="316" t="s">
        <v>68</v>
      </c>
      <c r="N46" s="317"/>
      <c r="O46" s="182"/>
      <c r="P46" s="176"/>
      <c r="Q46" s="176"/>
      <c r="R46" s="176"/>
      <c r="S46" s="177"/>
      <c r="T46" s="34"/>
    </row>
    <row r="47" spans="1:20" ht="21.75" customHeight="1">
      <c r="A47" s="65">
        <v>310</v>
      </c>
      <c r="B47" s="193" t="s">
        <v>98</v>
      </c>
      <c r="C47" s="193"/>
      <c r="D47" s="193"/>
      <c r="E47" s="193"/>
      <c r="F47" s="193"/>
      <c r="G47" s="193"/>
      <c r="H47" s="193"/>
      <c r="I47" s="199">
        <f>+IF(I46&gt;0,1.2,0)</f>
        <v>0</v>
      </c>
      <c r="J47" s="199"/>
      <c r="K47" s="199"/>
      <c r="L47" s="199"/>
      <c r="M47" s="318"/>
      <c r="N47" s="319"/>
      <c r="O47" s="182"/>
      <c r="P47" s="176"/>
      <c r="Q47" s="176"/>
      <c r="R47" s="176"/>
      <c r="S47" s="177"/>
      <c r="T47" s="34"/>
    </row>
    <row r="48" spans="1:20" ht="21.75" customHeight="1">
      <c r="A48" s="65">
        <v>311</v>
      </c>
      <c r="B48" s="193" t="s">
        <v>99</v>
      </c>
      <c r="C48" s="193"/>
      <c r="D48" s="193"/>
      <c r="E48" s="193"/>
      <c r="F48" s="193"/>
      <c r="G48" s="193"/>
      <c r="H48" s="193"/>
      <c r="I48" s="243">
        <f>+CEILING(IF(I46&gt;0,+I47*I46,L39),1)</f>
        <v>0</v>
      </c>
      <c r="J48" s="243"/>
      <c r="K48" s="243"/>
      <c r="L48" s="243"/>
      <c r="M48" s="321" t="s">
        <v>68</v>
      </c>
      <c r="N48" s="319"/>
      <c r="O48" s="182"/>
      <c r="P48" s="176"/>
      <c r="Q48" s="176"/>
      <c r="R48" s="176"/>
      <c r="S48" s="177"/>
      <c r="T48" s="34"/>
    </row>
    <row r="49" spans="1:20" ht="21.75" customHeight="1">
      <c r="A49" s="65">
        <v>312</v>
      </c>
      <c r="B49" s="193" t="s">
        <v>100</v>
      </c>
      <c r="C49" s="193"/>
      <c r="D49" s="193"/>
      <c r="E49" s="193"/>
      <c r="F49" s="193"/>
      <c r="G49" s="193"/>
      <c r="H49" s="193"/>
      <c r="I49" s="320">
        <v>0</v>
      </c>
      <c r="J49" s="320"/>
      <c r="K49" s="320"/>
      <c r="L49" s="320"/>
      <c r="M49" s="321" t="s">
        <v>75</v>
      </c>
      <c r="N49" s="319"/>
      <c r="O49" s="182"/>
      <c r="P49" s="176"/>
      <c r="Q49" s="176"/>
      <c r="R49" s="176"/>
      <c r="S49" s="177"/>
      <c r="T49" s="34"/>
    </row>
    <row r="50" spans="1:20" ht="21.75" customHeight="1">
      <c r="A50" s="65">
        <v>313</v>
      </c>
      <c r="B50" s="193" t="s">
        <v>101</v>
      </c>
      <c r="C50" s="193"/>
      <c r="D50" s="193"/>
      <c r="E50" s="193"/>
      <c r="F50" s="193"/>
      <c r="G50" s="193"/>
      <c r="H50" s="193"/>
      <c r="I50" s="180">
        <v>0</v>
      </c>
      <c r="J50" s="180"/>
      <c r="K50" s="180"/>
      <c r="L50" s="180"/>
      <c r="M50" s="318"/>
      <c r="N50" s="319"/>
      <c r="O50" s="182"/>
      <c r="P50" s="176"/>
      <c r="Q50" s="176"/>
      <c r="R50" s="176"/>
      <c r="S50" s="177"/>
      <c r="T50" s="34"/>
    </row>
    <row r="51" spans="1:20" ht="21.75" customHeight="1">
      <c r="A51" s="65">
        <v>314</v>
      </c>
      <c r="B51" s="193" t="s">
        <v>102</v>
      </c>
      <c r="C51" s="193"/>
      <c r="D51" s="193"/>
      <c r="E51" s="193"/>
      <c r="F51" s="193"/>
      <c r="G51" s="193"/>
      <c r="H51" s="193"/>
      <c r="I51" s="198">
        <f>+I50*0.75</f>
        <v>0</v>
      </c>
      <c r="J51" s="198"/>
      <c r="K51" s="198"/>
      <c r="L51" s="198"/>
      <c r="M51" s="321" t="s">
        <v>70</v>
      </c>
      <c r="N51" s="319"/>
      <c r="O51" s="182"/>
      <c r="P51" s="176"/>
      <c r="Q51" s="176"/>
      <c r="R51" s="176"/>
      <c r="S51" s="177"/>
      <c r="T51" s="34"/>
    </row>
    <row r="52" spans="1:20" ht="21.75" customHeight="1">
      <c r="A52" s="65">
        <v>315</v>
      </c>
      <c r="B52" s="193" t="s">
        <v>103</v>
      </c>
      <c r="C52" s="193"/>
      <c r="D52" s="193"/>
      <c r="E52" s="193"/>
      <c r="F52" s="193"/>
      <c r="G52" s="193"/>
      <c r="H52" s="193"/>
      <c r="I52" s="242">
        <v>0</v>
      </c>
      <c r="J52" s="242"/>
      <c r="K52" s="242"/>
      <c r="L52" s="242"/>
      <c r="M52" s="318"/>
      <c r="N52" s="319"/>
      <c r="O52" s="182"/>
      <c r="P52" s="176"/>
      <c r="Q52" s="176"/>
      <c r="R52" s="176"/>
      <c r="S52" s="177"/>
      <c r="T52" s="34"/>
    </row>
    <row r="53" spans="1:20" ht="21.75" customHeight="1">
      <c r="A53" s="65">
        <v>316</v>
      </c>
      <c r="B53" s="193" t="s">
        <v>104</v>
      </c>
      <c r="C53" s="193"/>
      <c r="D53" s="193"/>
      <c r="E53" s="193"/>
      <c r="F53" s="193"/>
      <c r="G53" s="193"/>
      <c r="H53" s="193"/>
      <c r="I53" s="199">
        <f>+CEILING(+IF(I52&gt;0,I52*(I49+I51),I49+I51),0.01)</f>
        <v>0</v>
      </c>
      <c r="J53" s="199"/>
      <c r="K53" s="199"/>
      <c r="L53" s="199"/>
      <c r="M53" s="318"/>
      <c r="N53" s="319"/>
      <c r="O53" s="182"/>
      <c r="P53" s="176"/>
      <c r="Q53" s="176"/>
      <c r="R53" s="176"/>
      <c r="S53" s="177"/>
      <c r="T53" s="34"/>
    </row>
    <row r="54" spans="1:20" ht="21.75" customHeight="1">
      <c r="A54" s="65">
        <v>317</v>
      </c>
      <c r="B54" s="322" t="s">
        <v>105</v>
      </c>
      <c r="C54" s="322"/>
      <c r="D54" s="322"/>
      <c r="E54" s="322"/>
      <c r="F54" s="322"/>
      <c r="G54" s="322"/>
      <c r="H54" s="322"/>
      <c r="I54" s="323">
        <f>+CEILING(I53*I48,1)</f>
        <v>0</v>
      </c>
      <c r="J54" s="323"/>
      <c r="K54" s="323"/>
      <c r="L54" s="323"/>
      <c r="M54" s="321" t="s">
        <v>70</v>
      </c>
      <c r="N54" s="319"/>
      <c r="O54" s="182"/>
      <c r="P54" s="176"/>
      <c r="Q54" s="176"/>
      <c r="R54" s="176"/>
      <c r="S54" s="177"/>
      <c r="T54" s="34"/>
    </row>
    <row r="55" spans="1:20" ht="21.75" customHeight="1">
      <c r="A55" s="65">
        <v>318</v>
      </c>
      <c r="B55" s="193" t="s">
        <v>106</v>
      </c>
      <c r="C55" s="193"/>
      <c r="D55" s="193"/>
      <c r="E55" s="193"/>
      <c r="F55" s="193"/>
      <c r="G55" s="193"/>
      <c r="H55" s="193"/>
      <c r="I55" s="324">
        <v>0</v>
      </c>
      <c r="J55" s="324"/>
      <c r="K55" s="324"/>
      <c r="L55" s="324"/>
      <c r="M55" s="321" t="s">
        <v>68</v>
      </c>
      <c r="N55" s="319"/>
      <c r="O55" s="182"/>
      <c r="P55" s="176"/>
      <c r="Q55" s="176"/>
      <c r="R55" s="176"/>
      <c r="S55" s="177"/>
      <c r="T55" s="34"/>
    </row>
    <row r="56" spans="1:20" ht="21.75" customHeight="1">
      <c r="A56" s="65">
        <v>319</v>
      </c>
      <c r="B56" s="193" t="s">
        <v>107</v>
      </c>
      <c r="C56" s="193"/>
      <c r="D56" s="193"/>
      <c r="E56" s="193"/>
      <c r="F56" s="193"/>
      <c r="G56" s="193"/>
      <c r="H56" s="193"/>
      <c r="I56" s="198">
        <f>+CEILING(2*I55,1)</f>
        <v>0</v>
      </c>
      <c r="J56" s="198"/>
      <c r="K56" s="198"/>
      <c r="L56" s="198"/>
      <c r="M56" s="321" t="s">
        <v>70</v>
      </c>
      <c r="N56" s="319"/>
      <c r="O56" s="182"/>
      <c r="P56" s="176"/>
      <c r="Q56" s="176"/>
      <c r="R56" s="176"/>
      <c r="S56" s="177"/>
      <c r="T56" s="33"/>
    </row>
    <row r="57" spans="1:20" ht="21.75" customHeight="1">
      <c r="A57" s="65">
        <v>320</v>
      </c>
      <c r="B57" s="193" t="s">
        <v>108</v>
      </c>
      <c r="C57" s="193"/>
      <c r="D57" s="193"/>
      <c r="E57" s="193"/>
      <c r="F57" s="193"/>
      <c r="G57" s="193"/>
      <c r="H57" s="193"/>
      <c r="I57" s="320">
        <v>0</v>
      </c>
      <c r="J57" s="320"/>
      <c r="K57" s="320"/>
      <c r="L57" s="320"/>
      <c r="M57" s="318"/>
      <c r="N57" s="319"/>
      <c r="O57" s="182"/>
      <c r="P57" s="176"/>
      <c r="Q57" s="176"/>
      <c r="R57" s="176"/>
      <c r="S57" s="177"/>
      <c r="T57" s="33"/>
    </row>
    <row r="58" spans="1:20" ht="21.75" customHeight="1">
      <c r="A58" s="65">
        <v>321</v>
      </c>
      <c r="B58" s="335" t="s">
        <v>109</v>
      </c>
      <c r="C58" s="335"/>
      <c r="D58" s="335"/>
      <c r="E58" s="335"/>
      <c r="F58" s="335"/>
      <c r="G58" s="335"/>
      <c r="H58" s="335"/>
      <c r="I58" s="336">
        <f>+CEILING(I57*I54,1)</f>
        <v>0</v>
      </c>
      <c r="J58" s="336"/>
      <c r="K58" s="336"/>
      <c r="L58" s="336"/>
      <c r="M58" s="361" t="s">
        <v>70</v>
      </c>
      <c r="N58" s="362"/>
      <c r="O58" s="337"/>
      <c r="P58" s="337"/>
      <c r="Q58" s="337"/>
      <c r="R58" s="337"/>
      <c r="S58" s="338"/>
      <c r="T58" s="36"/>
    </row>
    <row r="59" spans="1:19" ht="21.75" customHeight="1" thickBot="1">
      <c r="A59" s="66">
        <v>322</v>
      </c>
      <c r="B59" s="327" t="s">
        <v>110</v>
      </c>
      <c r="C59" s="327"/>
      <c r="D59" s="327"/>
      <c r="E59" s="327"/>
      <c r="F59" s="327"/>
      <c r="G59" s="327"/>
      <c r="H59" s="327"/>
      <c r="I59" s="328">
        <f>+I54+I56-I58</f>
        <v>0</v>
      </c>
      <c r="J59" s="328"/>
      <c r="K59" s="328"/>
      <c r="L59" s="328"/>
      <c r="M59" s="359" t="s">
        <v>70</v>
      </c>
      <c r="N59" s="360"/>
      <c r="O59" s="186"/>
      <c r="P59" s="186"/>
      <c r="Q59" s="186"/>
      <c r="R59" s="186"/>
      <c r="S59" s="292"/>
    </row>
    <row r="60" spans="1:19" ht="12.75">
      <c r="A60" s="291" t="s">
        <v>221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</row>
    <row r="61" spans="1:19" ht="12.75">
      <c r="A61" s="352"/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</row>
  </sheetData>
  <sheetProtection password="EF65" sheet="1" objects="1" scenarios="1"/>
  <mergeCells count="141">
    <mergeCell ref="A1:B1"/>
    <mergeCell ref="C1:J1"/>
    <mergeCell ref="K1:M1"/>
    <mergeCell ref="N1:S1"/>
    <mergeCell ref="N2:S2"/>
    <mergeCell ref="A3:S3"/>
    <mergeCell ref="A4:M4"/>
    <mergeCell ref="N4:R4"/>
    <mergeCell ref="A2:B2"/>
    <mergeCell ref="C2:H2"/>
    <mergeCell ref="I2:J2"/>
    <mergeCell ref="K2:M2"/>
    <mergeCell ref="A5:S5"/>
    <mergeCell ref="A6:M6"/>
    <mergeCell ref="N6:R6"/>
    <mergeCell ref="A7:E7"/>
    <mergeCell ref="G7:S7"/>
    <mergeCell ref="A8:G10"/>
    <mergeCell ref="H8:S10"/>
    <mergeCell ref="A11:M11"/>
    <mergeCell ref="P11:S11"/>
    <mergeCell ref="A12:M12"/>
    <mergeCell ref="N12:S13"/>
    <mergeCell ref="A13:M13"/>
    <mergeCell ref="J14:S14"/>
    <mergeCell ref="A15:I15"/>
    <mergeCell ref="J15:S15"/>
    <mergeCell ref="A16:I16"/>
    <mergeCell ref="J16:S16"/>
    <mergeCell ref="A17:J17"/>
    <mergeCell ref="K17:S17"/>
    <mergeCell ref="A18:J18"/>
    <mergeCell ref="K18:S18"/>
    <mergeCell ref="B19:J19"/>
    <mergeCell ref="K19:S19"/>
    <mergeCell ref="B20:J20"/>
    <mergeCell ref="K20:S20"/>
    <mergeCell ref="A21:J21"/>
    <mergeCell ref="K21:S21"/>
    <mergeCell ref="B22:J22"/>
    <mergeCell ref="K22:S22"/>
    <mergeCell ref="A23:J23"/>
    <mergeCell ref="K23:S23"/>
    <mergeCell ref="A24:S24"/>
    <mergeCell ref="A25:G25"/>
    <mergeCell ref="N25:S25"/>
    <mergeCell ref="A26:F26"/>
    <mergeCell ref="H26:L26"/>
    <mergeCell ref="N26:S26"/>
    <mergeCell ref="A27:S27"/>
    <mergeCell ref="A28:S28"/>
    <mergeCell ref="A29:S29"/>
    <mergeCell ref="A30:C30"/>
    <mergeCell ref="N30:O30"/>
    <mergeCell ref="R30:S30"/>
    <mergeCell ref="A31:B31"/>
    <mergeCell ref="N31:O31"/>
    <mergeCell ref="R31:S31"/>
    <mergeCell ref="A32:S32"/>
    <mergeCell ref="A33:B33"/>
    <mergeCell ref="N33:O33"/>
    <mergeCell ref="R33:S33"/>
    <mergeCell ref="A34:S34"/>
    <mergeCell ref="A35:B35"/>
    <mergeCell ref="N35:O35"/>
    <mergeCell ref="R35:S35"/>
    <mergeCell ref="A36:S36"/>
    <mergeCell ref="A37:B37"/>
    <mergeCell ref="N37:O37"/>
    <mergeCell ref="R37:S37"/>
    <mergeCell ref="A38:S38"/>
    <mergeCell ref="A39:K39"/>
    <mergeCell ref="L39:N39"/>
    <mergeCell ref="O39:S39"/>
    <mergeCell ref="A40:S40"/>
    <mergeCell ref="A41:S41"/>
    <mergeCell ref="A42:S42"/>
    <mergeCell ref="A43:S43"/>
    <mergeCell ref="A44:S44"/>
    <mergeCell ref="B45:H45"/>
    <mergeCell ref="I45:L45"/>
    <mergeCell ref="M45:N45"/>
    <mergeCell ref="O45:S45"/>
    <mergeCell ref="B46:H46"/>
    <mergeCell ref="I46:L46"/>
    <mergeCell ref="M46:N46"/>
    <mergeCell ref="O46:S46"/>
    <mergeCell ref="B47:H47"/>
    <mergeCell ref="I47:L47"/>
    <mergeCell ref="M47:N47"/>
    <mergeCell ref="O47:S47"/>
    <mergeCell ref="B48:H48"/>
    <mergeCell ref="I48:L48"/>
    <mergeCell ref="M48:N48"/>
    <mergeCell ref="O48:S48"/>
    <mergeCell ref="B49:H49"/>
    <mergeCell ref="I49:L49"/>
    <mergeCell ref="M49:N49"/>
    <mergeCell ref="O49:S49"/>
    <mergeCell ref="B50:H50"/>
    <mergeCell ref="I50:L50"/>
    <mergeCell ref="M50:N50"/>
    <mergeCell ref="O50:S50"/>
    <mergeCell ref="B51:H51"/>
    <mergeCell ref="I51:L51"/>
    <mergeCell ref="M51:N51"/>
    <mergeCell ref="O51:S51"/>
    <mergeCell ref="B52:H52"/>
    <mergeCell ref="I52:L52"/>
    <mergeCell ref="M52:N52"/>
    <mergeCell ref="O52:S52"/>
    <mergeCell ref="B53:H53"/>
    <mergeCell ref="I53:L53"/>
    <mergeCell ref="M53:N53"/>
    <mergeCell ref="O53:S53"/>
    <mergeCell ref="B54:H54"/>
    <mergeCell ref="I54:L54"/>
    <mergeCell ref="M54:N54"/>
    <mergeCell ref="O54:S54"/>
    <mergeCell ref="B55:H55"/>
    <mergeCell ref="I55:L55"/>
    <mergeCell ref="M55:N55"/>
    <mergeCell ref="O55:S55"/>
    <mergeCell ref="B56:H56"/>
    <mergeCell ref="I56:L56"/>
    <mergeCell ref="M56:N56"/>
    <mergeCell ref="O56:S56"/>
    <mergeCell ref="B57:H57"/>
    <mergeCell ref="I57:L57"/>
    <mergeCell ref="M57:N57"/>
    <mergeCell ref="O57:S57"/>
    <mergeCell ref="B58:H58"/>
    <mergeCell ref="I58:L58"/>
    <mergeCell ref="M58:N58"/>
    <mergeCell ref="O58:S58"/>
    <mergeCell ref="A60:S60"/>
    <mergeCell ref="A61:S61"/>
    <mergeCell ref="B59:H59"/>
    <mergeCell ref="I59:L59"/>
    <mergeCell ref="M59:N59"/>
    <mergeCell ref="O59:S59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A31" sqref="A31:B31"/>
    </sheetView>
  </sheetViews>
  <sheetFormatPr defaultColWidth="9.140625" defaultRowHeight="12.75"/>
  <cols>
    <col min="1" max="1" width="4.7109375" style="12" customWidth="1"/>
    <col min="2" max="2" width="8.7109375" style="12" customWidth="1"/>
    <col min="3" max="3" width="0.85546875" style="12" customWidth="1"/>
    <col min="4" max="4" width="7.421875" style="12" customWidth="1"/>
    <col min="5" max="5" width="0.85546875" style="12" customWidth="1"/>
    <col min="6" max="6" width="16.7109375" style="12" customWidth="1"/>
    <col min="7" max="7" width="0.85546875" style="12" customWidth="1"/>
    <col min="8" max="8" width="8.8515625" style="12" customWidth="1"/>
    <col min="9" max="9" width="0.85546875" style="12" customWidth="1"/>
    <col min="10" max="10" width="5.7109375" style="12" customWidth="1"/>
    <col min="11" max="11" width="0.85546875" style="12" customWidth="1"/>
    <col min="12" max="12" width="20.140625" style="12" customWidth="1"/>
    <col min="13" max="13" width="0.85546875" style="12" customWidth="1"/>
    <col min="14" max="14" width="4.28125" style="12" customWidth="1"/>
    <col min="15" max="15" width="7.421875" style="12" customWidth="1"/>
    <col min="16" max="16" width="0.85546875" style="12" customWidth="1"/>
    <col min="17" max="17" width="21.00390625" style="12" hidden="1" customWidth="1"/>
    <col min="18" max="18" width="2.7109375" style="12" customWidth="1"/>
    <col min="19" max="19" width="4.57421875" style="12" customWidth="1"/>
    <col min="20" max="20" width="6.140625" style="12" customWidth="1"/>
    <col min="21" max="16384" width="9.140625" style="12" customWidth="1"/>
  </cols>
  <sheetData>
    <row r="1" spans="1:19" ht="12.75" customHeight="1" thickBot="1">
      <c r="A1" s="200"/>
      <c r="B1" s="200"/>
      <c r="C1" s="116" t="s">
        <v>140</v>
      </c>
      <c r="D1" s="116"/>
      <c r="E1" s="116"/>
      <c r="F1" s="116"/>
      <c r="G1" s="116"/>
      <c r="H1" s="116"/>
      <c r="I1" s="125"/>
      <c r="J1" s="125"/>
      <c r="K1" s="290" t="s">
        <v>141</v>
      </c>
      <c r="L1" s="290"/>
      <c r="M1" s="290"/>
      <c r="N1" s="363" t="s">
        <v>198</v>
      </c>
      <c r="O1" s="363"/>
      <c r="P1" s="363"/>
      <c r="Q1" s="364"/>
      <c r="R1" s="364"/>
      <c r="S1" s="364"/>
    </row>
    <row r="2" spans="1:19" ht="13.5" thickBot="1">
      <c r="A2" s="200" t="s">
        <v>197</v>
      </c>
      <c r="B2" s="282"/>
      <c r="C2" s="284" t="str">
        <f>+1!A6</f>
        <v>CZ</v>
      </c>
      <c r="D2" s="285"/>
      <c r="E2" s="285"/>
      <c r="F2" s="285"/>
      <c r="G2" s="285"/>
      <c r="H2" s="286"/>
      <c r="I2" s="300"/>
      <c r="J2" s="282"/>
      <c r="K2" s="309">
        <f>+1!O22</f>
        <v>2008</v>
      </c>
      <c r="L2" s="310"/>
      <c r="M2" s="311"/>
      <c r="N2" s="300"/>
      <c r="O2" s="125"/>
      <c r="P2" s="125"/>
      <c r="Q2" s="125"/>
      <c r="R2" s="125"/>
      <c r="S2" s="125"/>
    </row>
    <row r="3" spans="1:20" ht="13.5" customHeight="1" thickBot="1">
      <c r="A3" s="334" t="s">
        <v>85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33"/>
    </row>
    <row r="4" spans="1:20" ht="14.25" customHeight="1" thickBot="1">
      <c r="A4" s="31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75" t="s">
        <v>48</v>
      </c>
      <c r="O4" s="125"/>
      <c r="P4" s="125"/>
      <c r="Q4" s="125"/>
      <c r="R4" s="158"/>
      <c r="S4" s="37">
        <v>5</v>
      </c>
      <c r="T4" s="33"/>
    </row>
    <row r="5" spans="1:20" ht="3" customHeight="1" thickBot="1">
      <c r="A5" s="175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33"/>
    </row>
    <row r="6" spans="1:20" ht="14.25" customHeight="1" thickBot="1">
      <c r="A6" s="17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75" t="s">
        <v>86</v>
      </c>
      <c r="O6" s="125"/>
      <c r="P6" s="125"/>
      <c r="Q6" s="125"/>
      <c r="R6" s="158"/>
      <c r="S6" s="37">
        <v>0</v>
      </c>
      <c r="T6" s="33"/>
    </row>
    <row r="7" spans="1:20" ht="15" customHeight="1" thickBot="1">
      <c r="A7" s="175" t="s">
        <v>170</v>
      </c>
      <c r="B7" s="125"/>
      <c r="C7" s="125"/>
      <c r="D7" s="125"/>
      <c r="E7" s="158"/>
      <c r="F7" s="11"/>
      <c r="G7" s="162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33"/>
    </row>
    <row r="8" spans="1:20" ht="10.5" customHeight="1">
      <c r="A8" s="175"/>
      <c r="B8" s="175"/>
      <c r="C8" s="175"/>
      <c r="D8" s="175"/>
      <c r="E8" s="175"/>
      <c r="F8" s="175"/>
      <c r="G8" s="175"/>
      <c r="H8" s="348" t="s">
        <v>168</v>
      </c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69"/>
      <c r="T8" s="33"/>
    </row>
    <row r="9" spans="1:20" ht="10.5" customHeight="1">
      <c r="A9" s="175"/>
      <c r="B9" s="175"/>
      <c r="C9" s="175"/>
      <c r="D9" s="175"/>
      <c r="E9" s="175"/>
      <c r="F9" s="175"/>
      <c r="G9" s="175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69"/>
      <c r="T9" s="34"/>
    </row>
    <row r="10" spans="1:20" ht="10.5" customHeight="1">
      <c r="A10" s="175"/>
      <c r="B10" s="175"/>
      <c r="C10" s="175"/>
      <c r="D10" s="175"/>
      <c r="E10" s="175"/>
      <c r="F10" s="175"/>
      <c r="G10" s="175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69"/>
      <c r="T10" s="34"/>
    </row>
    <row r="11" spans="1:20" ht="10.5" customHeight="1" thickBot="1">
      <c r="A11" s="315" t="s">
        <v>88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25"/>
      <c r="N11" s="38" t="s">
        <v>43</v>
      </c>
      <c r="O11" s="38" t="s">
        <v>44</v>
      </c>
      <c r="P11" s="217" t="s">
        <v>45</v>
      </c>
      <c r="Q11" s="217"/>
      <c r="R11" s="217"/>
      <c r="S11" s="217"/>
      <c r="T11" s="34"/>
    </row>
    <row r="12" spans="1:25" ht="10.5" customHeight="1">
      <c r="A12" s="315" t="s">
        <v>162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58"/>
      <c r="N12" s="354"/>
      <c r="O12" s="228"/>
      <c r="P12" s="228"/>
      <c r="Q12" s="228"/>
      <c r="R12" s="228"/>
      <c r="S12" s="229"/>
      <c r="T12" s="34"/>
      <c r="Y12" s="14"/>
    </row>
    <row r="13" spans="1:20" ht="10.5" customHeight="1" thickBot="1">
      <c r="A13" s="315" t="s">
        <v>163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58"/>
      <c r="N13" s="230"/>
      <c r="O13" s="231"/>
      <c r="P13" s="231"/>
      <c r="Q13" s="231"/>
      <c r="R13" s="231"/>
      <c r="S13" s="232"/>
      <c r="T13" s="34"/>
    </row>
    <row r="14" spans="1:20" ht="10.5" customHeight="1">
      <c r="A14" s="32" t="s">
        <v>164</v>
      </c>
      <c r="B14" s="20"/>
      <c r="C14" s="20"/>
      <c r="D14" s="20"/>
      <c r="E14" s="20"/>
      <c r="F14" s="20"/>
      <c r="G14" s="20"/>
      <c r="H14" s="20"/>
      <c r="I14" s="20"/>
      <c r="J14" s="161" t="s">
        <v>169</v>
      </c>
      <c r="K14" s="161"/>
      <c r="L14" s="161"/>
      <c r="M14" s="161"/>
      <c r="N14" s="161"/>
      <c r="O14" s="161"/>
      <c r="P14" s="161"/>
      <c r="Q14" s="161"/>
      <c r="R14" s="161"/>
      <c r="S14" s="161"/>
      <c r="T14" s="34"/>
    </row>
    <row r="15" spans="1:20" ht="10.5" customHeight="1">
      <c r="A15" s="175" t="s">
        <v>84</v>
      </c>
      <c r="B15" s="175"/>
      <c r="C15" s="175"/>
      <c r="D15" s="175"/>
      <c r="E15" s="175"/>
      <c r="F15" s="175"/>
      <c r="G15" s="175"/>
      <c r="H15" s="175"/>
      <c r="I15" s="175"/>
      <c r="J15" s="315" t="s">
        <v>165</v>
      </c>
      <c r="K15" s="161"/>
      <c r="L15" s="161"/>
      <c r="M15" s="161"/>
      <c r="N15" s="161"/>
      <c r="O15" s="161"/>
      <c r="P15" s="161"/>
      <c r="Q15" s="161"/>
      <c r="R15" s="161"/>
      <c r="S15" s="161"/>
      <c r="T15" s="34"/>
    </row>
    <row r="16" spans="1:20" ht="10.5" customHeight="1">
      <c r="A16" s="315" t="s">
        <v>166</v>
      </c>
      <c r="B16" s="161"/>
      <c r="C16" s="161"/>
      <c r="D16" s="161"/>
      <c r="E16" s="161"/>
      <c r="F16" s="161"/>
      <c r="G16" s="161"/>
      <c r="H16" s="161"/>
      <c r="I16" s="161"/>
      <c r="J16" s="175" t="s">
        <v>87</v>
      </c>
      <c r="K16" s="161"/>
      <c r="L16" s="161"/>
      <c r="M16" s="161"/>
      <c r="N16" s="161"/>
      <c r="O16" s="161"/>
      <c r="P16" s="161"/>
      <c r="Q16" s="161"/>
      <c r="R16" s="161"/>
      <c r="S16" s="161"/>
      <c r="T16" s="34"/>
    </row>
    <row r="17" spans="1:20" ht="10.5" customHeight="1">
      <c r="A17" s="315" t="s">
        <v>167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315" t="s">
        <v>184</v>
      </c>
      <c r="L17" s="125"/>
      <c r="M17" s="125"/>
      <c r="N17" s="125"/>
      <c r="O17" s="125"/>
      <c r="P17" s="125"/>
      <c r="Q17" s="125"/>
      <c r="R17" s="125"/>
      <c r="S17" s="125"/>
      <c r="T17" s="34"/>
    </row>
    <row r="18" spans="1:20" ht="10.5" customHeight="1">
      <c r="A18" s="175" t="s">
        <v>89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315" t="s">
        <v>185</v>
      </c>
      <c r="L18" s="125"/>
      <c r="M18" s="125"/>
      <c r="N18" s="125"/>
      <c r="O18" s="125"/>
      <c r="P18" s="125"/>
      <c r="Q18" s="125"/>
      <c r="R18" s="125"/>
      <c r="S18" s="125"/>
      <c r="T18" s="34"/>
    </row>
    <row r="19" spans="1:20" ht="10.5" customHeight="1">
      <c r="A19" s="21"/>
      <c r="B19" s="339" t="s">
        <v>171</v>
      </c>
      <c r="C19" s="125"/>
      <c r="D19" s="125"/>
      <c r="E19" s="125"/>
      <c r="F19" s="125"/>
      <c r="G19" s="125"/>
      <c r="H19" s="125"/>
      <c r="I19" s="125"/>
      <c r="J19" s="125"/>
      <c r="K19" s="175" t="s">
        <v>186</v>
      </c>
      <c r="L19" s="125"/>
      <c r="M19" s="125"/>
      <c r="N19" s="125"/>
      <c r="O19" s="125"/>
      <c r="P19" s="125"/>
      <c r="Q19" s="125"/>
      <c r="R19" s="125"/>
      <c r="S19" s="125"/>
      <c r="T19" s="34"/>
    </row>
    <row r="20" spans="1:20" ht="10.5" customHeight="1">
      <c r="A20" s="21"/>
      <c r="B20" s="315" t="s">
        <v>172</v>
      </c>
      <c r="C20" s="125"/>
      <c r="D20" s="125"/>
      <c r="E20" s="125"/>
      <c r="F20" s="125"/>
      <c r="G20" s="125"/>
      <c r="H20" s="125"/>
      <c r="I20" s="125"/>
      <c r="J20" s="125"/>
      <c r="K20" s="315" t="s">
        <v>187</v>
      </c>
      <c r="L20" s="125"/>
      <c r="M20" s="125"/>
      <c r="N20" s="125"/>
      <c r="O20" s="125"/>
      <c r="P20" s="125"/>
      <c r="Q20" s="125"/>
      <c r="R20" s="125"/>
      <c r="S20" s="125"/>
      <c r="T20" s="34"/>
    </row>
    <row r="21" spans="1:20" ht="10.5" customHeight="1">
      <c r="A21" s="175" t="s">
        <v>175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315" t="s">
        <v>188</v>
      </c>
      <c r="L21" s="125"/>
      <c r="M21" s="125"/>
      <c r="N21" s="125"/>
      <c r="O21" s="125"/>
      <c r="P21" s="125"/>
      <c r="Q21" s="125"/>
      <c r="R21" s="125"/>
      <c r="S21" s="125"/>
      <c r="T21" s="34"/>
    </row>
    <row r="22" spans="1:20" ht="10.5" customHeight="1">
      <c r="A22" s="21"/>
      <c r="B22" s="315" t="s">
        <v>173</v>
      </c>
      <c r="C22" s="125"/>
      <c r="D22" s="125"/>
      <c r="E22" s="125"/>
      <c r="F22" s="125"/>
      <c r="G22" s="125"/>
      <c r="H22" s="125"/>
      <c r="I22" s="125"/>
      <c r="J22" s="125"/>
      <c r="K22" s="315" t="s">
        <v>189</v>
      </c>
      <c r="L22" s="125"/>
      <c r="M22" s="125"/>
      <c r="N22" s="125"/>
      <c r="O22" s="125"/>
      <c r="P22" s="125"/>
      <c r="Q22" s="125"/>
      <c r="R22" s="125"/>
      <c r="S22" s="125"/>
      <c r="T22" s="33"/>
    </row>
    <row r="23" spans="1:21" ht="10.5" customHeight="1">
      <c r="A23" s="315" t="s">
        <v>174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315"/>
      <c r="L23" s="125"/>
      <c r="M23" s="125"/>
      <c r="N23" s="125"/>
      <c r="O23" s="125"/>
      <c r="P23" s="125"/>
      <c r="Q23" s="125"/>
      <c r="R23" s="125"/>
      <c r="S23" s="125"/>
      <c r="T23" s="34"/>
      <c r="U23" s="35"/>
    </row>
    <row r="24" spans="1:21" ht="3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34"/>
      <c r="U24" s="35"/>
    </row>
    <row r="25" spans="1:21" ht="10.5" customHeight="1" thickBot="1">
      <c r="A25" s="175" t="s">
        <v>90</v>
      </c>
      <c r="B25" s="175"/>
      <c r="C25" s="175"/>
      <c r="D25" s="175"/>
      <c r="E25" s="175"/>
      <c r="F25" s="175"/>
      <c r="G25" s="175"/>
      <c r="H25" s="21" t="s">
        <v>91</v>
      </c>
      <c r="I25" s="21"/>
      <c r="J25" s="21"/>
      <c r="K25" s="21"/>
      <c r="L25" s="21"/>
      <c r="M25" s="21"/>
      <c r="N25" s="175" t="s">
        <v>92</v>
      </c>
      <c r="O25" s="125"/>
      <c r="P25" s="125"/>
      <c r="Q25" s="125"/>
      <c r="R25" s="125"/>
      <c r="S25" s="125"/>
      <c r="T25" s="34"/>
      <c r="U25" s="35"/>
    </row>
    <row r="26" spans="1:20" ht="14.25" customHeight="1" thickBot="1">
      <c r="A26" s="107">
        <f>+1!A39:I39</f>
        <v>0</v>
      </c>
      <c r="B26" s="108"/>
      <c r="C26" s="108"/>
      <c r="D26" s="108"/>
      <c r="E26" s="108"/>
      <c r="F26" s="109"/>
      <c r="G26" s="4"/>
      <c r="H26" s="107">
        <f>+A26</f>
        <v>0</v>
      </c>
      <c r="I26" s="108"/>
      <c r="J26" s="108"/>
      <c r="K26" s="108"/>
      <c r="L26" s="109"/>
      <c r="M26" s="4"/>
      <c r="N26" s="107">
        <f>+STA1!N24</f>
        <v>0</v>
      </c>
      <c r="O26" s="108"/>
      <c r="P26" s="108"/>
      <c r="Q26" s="108"/>
      <c r="R26" s="108"/>
      <c r="S26" s="109"/>
      <c r="T26" s="33"/>
    </row>
    <row r="27" spans="1:20" ht="3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33"/>
    </row>
    <row r="28" spans="1:20" ht="10.5" customHeight="1">
      <c r="A28" s="175" t="s">
        <v>93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33"/>
    </row>
    <row r="29" spans="1:20" ht="3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33"/>
    </row>
    <row r="30" spans="1:20" ht="33.75" customHeight="1" thickBot="1">
      <c r="A30" s="342" t="s">
        <v>176</v>
      </c>
      <c r="B30" s="219"/>
      <c r="C30" s="219"/>
      <c r="D30" s="39" t="s">
        <v>177</v>
      </c>
      <c r="E30" s="38"/>
      <c r="F30" s="39" t="s">
        <v>178</v>
      </c>
      <c r="G30" s="38"/>
      <c r="H30" s="39" t="s">
        <v>179</v>
      </c>
      <c r="I30" s="38"/>
      <c r="J30" s="39" t="s">
        <v>180</v>
      </c>
      <c r="K30" s="38"/>
      <c r="L30" s="39" t="s">
        <v>181</v>
      </c>
      <c r="M30" s="38"/>
      <c r="N30" s="341" t="s">
        <v>182</v>
      </c>
      <c r="O30" s="307"/>
      <c r="P30" s="38"/>
      <c r="Q30" s="38"/>
      <c r="R30" s="342" t="s">
        <v>183</v>
      </c>
      <c r="S30" s="296"/>
      <c r="T30" s="33"/>
    </row>
    <row r="31" spans="1:20" ht="15.75" customHeight="1" thickBot="1">
      <c r="A31" s="302"/>
      <c r="B31" s="303"/>
      <c r="C31" s="40"/>
      <c r="D31" s="80"/>
      <c r="E31" s="40"/>
      <c r="F31" s="80"/>
      <c r="G31" s="40"/>
      <c r="H31" s="11"/>
      <c r="I31" s="40"/>
      <c r="J31" s="11"/>
      <c r="K31" s="40"/>
      <c r="L31" s="68"/>
      <c r="M31" s="40"/>
      <c r="N31" s="126"/>
      <c r="O31" s="127"/>
      <c r="P31" s="40"/>
      <c r="Q31" s="40"/>
      <c r="R31" s="126"/>
      <c r="S31" s="127"/>
      <c r="T31" s="33"/>
    </row>
    <row r="32" spans="1:20" ht="3" customHeight="1" thickBot="1">
      <c r="A32" s="308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3"/>
    </row>
    <row r="33" spans="1:20" ht="15.75" customHeight="1" thickBot="1">
      <c r="A33" s="302"/>
      <c r="B33" s="303"/>
      <c r="C33" s="40"/>
      <c r="D33" s="80"/>
      <c r="E33" s="40"/>
      <c r="F33" s="80"/>
      <c r="G33" s="40"/>
      <c r="H33" s="11"/>
      <c r="I33" s="40"/>
      <c r="J33" s="11"/>
      <c r="K33" s="40"/>
      <c r="L33" s="68"/>
      <c r="M33" s="40"/>
      <c r="N33" s="126"/>
      <c r="O33" s="127"/>
      <c r="P33" s="40"/>
      <c r="Q33" s="40"/>
      <c r="R33" s="126"/>
      <c r="S33" s="127"/>
      <c r="T33" s="33"/>
    </row>
    <row r="34" spans="1:20" ht="3" customHeight="1" thickBot="1">
      <c r="A34" s="308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3"/>
    </row>
    <row r="35" spans="1:20" ht="15.75" customHeight="1" thickBot="1">
      <c r="A35" s="302"/>
      <c r="B35" s="303"/>
      <c r="C35" s="40"/>
      <c r="D35" s="80"/>
      <c r="E35" s="40"/>
      <c r="F35" s="80"/>
      <c r="G35" s="40"/>
      <c r="H35" s="11"/>
      <c r="I35" s="40"/>
      <c r="J35" s="11"/>
      <c r="K35" s="40"/>
      <c r="L35" s="68"/>
      <c r="M35" s="40"/>
      <c r="N35" s="126"/>
      <c r="O35" s="127"/>
      <c r="P35" s="40"/>
      <c r="Q35" s="40"/>
      <c r="R35" s="126"/>
      <c r="S35" s="127"/>
      <c r="T35" s="33"/>
    </row>
    <row r="36" spans="1:20" ht="3" customHeight="1" thickBot="1">
      <c r="A36" s="347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33"/>
    </row>
    <row r="37" spans="1:20" ht="15.75" customHeight="1" thickBot="1">
      <c r="A37" s="302"/>
      <c r="B37" s="303"/>
      <c r="C37" s="40"/>
      <c r="D37" s="80"/>
      <c r="E37" s="40"/>
      <c r="F37" s="80"/>
      <c r="G37" s="40"/>
      <c r="H37" s="11"/>
      <c r="I37" s="40"/>
      <c r="J37" s="37"/>
      <c r="K37" s="40"/>
      <c r="L37" s="68"/>
      <c r="M37" s="40"/>
      <c r="N37" s="340"/>
      <c r="O37" s="127"/>
      <c r="P37" s="40"/>
      <c r="Q37" s="40"/>
      <c r="R37" s="126"/>
      <c r="S37" s="127"/>
      <c r="T37" s="33"/>
    </row>
    <row r="38" spans="1:20" ht="3" customHeight="1" thickBo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33"/>
    </row>
    <row r="39" spans="1:20" ht="21" customHeight="1" thickBot="1">
      <c r="A39" s="348" t="s">
        <v>190</v>
      </c>
      <c r="B39" s="274"/>
      <c r="C39" s="274"/>
      <c r="D39" s="274"/>
      <c r="E39" s="274"/>
      <c r="F39" s="274"/>
      <c r="G39" s="274"/>
      <c r="H39" s="274"/>
      <c r="I39" s="274"/>
      <c r="J39" s="274"/>
      <c r="K39" s="355"/>
      <c r="L39" s="343">
        <f>+L37+L35+L33+L31</f>
        <v>0</v>
      </c>
      <c r="M39" s="344"/>
      <c r="N39" s="345"/>
      <c r="O39" s="175"/>
      <c r="P39" s="161"/>
      <c r="Q39" s="161"/>
      <c r="R39" s="161"/>
      <c r="S39" s="161"/>
      <c r="T39" s="33"/>
    </row>
    <row r="40" spans="1:20" ht="3" customHeigh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33"/>
    </row>
    <row r="41" spans="1:20" ht="10.5" customHeight="1">
      <c r="A41" s="175" t="s">
        <v>94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33"/>
    </row>
    <row r="42" spans="1:24" ht="3" customHeight="1" thickBo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33"/>
      <c r="X42" s="33"/>
    </row>
    <row r="43" spans="1:19" s="42" customFormat="1" ht="30" customHeight="1" thickBot="1">
      <c r="A43" s="356"/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8"/>
    </row>
    <row r="44" spans="1:20" ht="3" customHeight="1" thickBot="1">
      <c r="A44" s="346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34"/>
    </row>
    <row r="45" spans="1:20" ht="21.75" customHeight="1">
      <c r="A45" s="64" t="s">
        <v>62</v>
      </c>
      <c r="B45" s="210" t="s">
        <v>95</v>
      </c>
      <c r="C45" s="210"/>
      <c r="D45" s="210"/>
      <c r="E45" s="210"/>
      <c r="F45" s="210"/>
      <c r="G45" s="210"/>
      <c r="H45" s="210"/>
      <c r="I45" s="210" t="s">
        <v>64</v>
      </c>
      <c r="J45" s="210"/>
      <c r="K45" s="210"/>
      <c r="L45" s="210"/>
      <c r="M45" s="278" t="s">
        <v>96</v>
      </c>
      <c r="N45" s="314"/>
      <c r="O45" s="210" t="s">
        <v>66</v>
      </c>
      <c r="P45" s="210"/>
      <c r="Q45" s="210"/>
      <c r="R45" s="210"/>
      <c r="S45" s="211"/>
      <c r="T45" s="34"/>
    </row>
    <row r="46" spans="1:20" ht="21.75" customHeight="1">
      <c r="A46" s="65">
        <v>309</v>
      </c>
      <c r="B46" s="193" t="s">
        <v>97</v>
      </c>
      <c r="C46" s="193"/>
      <c r="D46" s="193"/>
      <c r="E46" s="193"/>
      <c r="F46" s="193"/>
      <c r="G46" s="193"/>
      <c r="H46" s="193"/>
      <c r="I46" s="243">
        <f>+IF(OR(EXACT(F7,"R"),EXACT(F7,"S"),EXACT(F7,"T"),EXACT(F7,"U"),EXACT(F7,"V"),EXACT(F7,"Z")),+L39,0)</f>
        <v>0</v>
      </c>
      <c r="J46" s="243"/>
      <c r="K46" s="243"/>
      <c r="L46" s="243"/>
      <c r="M46" s="316" t="s">
        <v>68</v>
      </c>
      <c r="N46" s="317"/>
      <c r="O46" s="182"/>
      <c r="P46" s="176"/>
      <c r="Q46" s="176"/>
      <c r="R46" s="176"/>
      <c r="S46" s="177"/>
      <c r="T46" s="34"/>
    </row>
    <row r="47" spans="1:20" ht="21.75" customHeight="1">
      <c r="A47" s="65">
        <v>310</v>
      </c>
      <c r="B47" s="193" t="s">
        <v>98</v>
      </c>
      <c r="C47" s="193"/>
      <c r="D47" s="193"/>
      <c r="E47" s="193"/>
      <c r="F47" s="193"/>
      <c r="G47" s="193"/>
      <c r="H47" s="193"/>
      <c r="I47" s="199">
        <f>+IF(I46&gt;0,1.2,0)</f>
        <v>0</v>
      </c>
      <c r="J47" s="199"/>
      <c r="K47" s="199"/>
      <c r="L47" s="199"/>
      <c r="M47" s="318"/>
      <c r="N47" s="319"/>
      <c r="O47" s="182"/>
      <c r="P47" s="176"/>
      <c r="Q47" s="176"/>
      <c r="R47" s="176"/>
      <c r="S47" s="177"/>
      <c r="T47" s="34"/>
    </row>
    <row r="48" spans="1:20" ht="21.75" customHeight="1">
      <c r="A48" s="65">
        <v>311</v>
      </c>
      <c r="B48" s="193" t="s">
        <v>99</v>
      </c>
      <c r="C48" s="193"/>
      <c r="D48" s="193"/>
      <c r="E48" s="193"/>
      <c r="F48" s="193"/>
      <c r="G48" s="193"/>
      <c r="H48" s="193"/>
      <c r="I48" s="243">
        <f>+CEILING(IF(I46&gt;0,+I47*I46,L39),1)</f>
        <v>0</v>
      </c>
      <c r="J48" s="243"/>
      <c r="K48" s="243"/>
      <c r="L48" s="243"/>
      <c r="M48" s="321" t="s">
        <v>68</v>
      </c>
      <c r="N48" s="319"/>
      <c r="O48" s="182"/>
      <c r="P48" s="176"/>
      <c r="Q48" s="176"/>
      <c r="R48" s="176"/>
      <c r="S48" s="177"/>
      <c r="T48" s="34"/>
    </row>
    <row r="49" spans="1:20" ht="21.75" customHeight="1">
      <c r="A49" s="65">
        <v>312</v>
      </c>
      <c r="B49" s="193" t="s">
        <v>100</v>
      </c>
      <c r="C49" s="193"/>
      <c r="D49" s="193"/>
      <c r="E49" s="193"/>
      <c r="F49" s="193"/>
      <c r="G49" s="193"/>
      <c r="H49" s="193"/>
      <c r="I49" s="320">
        <v>0</v>
      </c>
      <c r="J49" s="320"/>
      <c r="K49" s="320"/>
      <c r="L49" s="320"/>
      <c r="M49" s="321" t="s">
        <v>75</v>
      </c>
      <c r="N49" s="319"/>
      <c r="O49" s="182"/>
      <c r="P49" s="176"/>
      <c r="Q49" s="176"/>
      <c r="R49" s="176"/>
      <c r="S49" s="177"/>
      <c r="T49" s="34"/>
    </row>
    <row r="50" spans="1:20" ht="21.75" customHeight="1">
      <c r="A50" s="65">
        <v>313</v>
      </c>
      <c r="B50" s="193" t="s">
        <v>101</v>
      </c>
      <c r="C50" s="193"/>
      <c r="D50" s="193"/>
      <c r="E50" s="193"/>
      <c r="F50" s="193"/>
      <c r="G50" s="193"/>
      <c r="H50" s="193"/>
      <c r="I50" s="180">
        <v>0</v>
      </c>
      <c r="J50" s="180"/>
      <c r="K50" s="180"/>
      <c r="L50" s="180"/>
      <c r="M50" s="318"/>
      <c r="N50" s="319"/>
      <c r="O50" s="182"/>
      <c r="P50" s="176"/>
      <c r="Q50" s="176"/>
      <c r="R50" s="176"/>
      <c r="S50" s="177"/>
      <c r="T50" s="34"/>
    </row>
    <row r="51" spans="1:20" ht="21.75" customHeight="1">
      <c r="A51" s="65">
        <v>314</v>
      </c>
      <c r="B51" s="193" t="s">
        <v>102</v>
      </c>
      <c r="C51" s="193"/>
      <c r="D51" s="193"/>
      <c r="E51" s="193"/>
      <c r="F51" s="193"/>
      <c r="G51" s="193"/>
      <c r="H51" s="193"/>
      <c r="I51" s="198">
        <f>+I50*0.75</f>
        <v>0</v>
      </c>
      <c r="J51" s="198"/>
      <c r="K51" s="198"/>
      <c r="L51" s="198"/>
      <c r="M51" s="321" t="s">
        <v>70</v>
      </c>
      <c r="N51" s="319"/>
      <c r="O51" s="182"/>
      <c r="P51" s="176"/>
      <c r="Q51" s="176"/>
      <c r="R51" s="176"/>
      <c r="S51" s="177"/>
      <c r="T51" s="34"/>
    </row>
    <row r="52" spans="1:20" ht="21.75" customHeight="1">
      <c r="A52" s="65">
        <v>315</v>
      </c>
      <c r="B52" s="193" t="s">
        <v>103</v>
      </c>
      <c r="C52" s="193"/>
      <c r="D52" s="193"/>
      <c r="E52" s="193"/>
      <c r="F52" s="193"/>
      <c r="G52" s="193"/>
      <c r="H52" s="193"/>
      <c r="I52" s="242">
        <v>0</v>
      </c>
      <c r="J52" s="242"/>
      <c r="K52" s="242"/>
      <c r="L52" s="242"/>
      <c r="M52" s="318"/>
      <c r="N52" s="319"/>
      <c r="O52" s="182"/>
      <c r="P52" s="176"/>
      <c r="Q52" s="176"/>
      <c r="R52" s="176"/>
      <c r="S52" s="177"/>
      <c r="T52" s="34"/>
    </row>
    <row r="53" spans="1:20" ht="21.75" customHeight="1">
      <c r="A53" s="65">
        <v>316</v>
      </c>
      <c r="B53" s="193" t="s">
        <v>104</v>
      </c>
      <c r="C53" s="193"/>
      <c r="D53" s="193"/>
      <c r="E53" s="193"/>
      <c r="F53" s="193"/>
      <c r="G53" s="193"/>
      <c r="H53" s="193"/>
      <c r="I53" s="199">
        <f>+CEILING(+IF(I52&gt;0,I52*(I49+I51),I49+I51),0.01)</f>
        <v>0</v>
      </c>
      <c r="J53" s="199"/>
      <c r="K53" s="199"/>
      <c r="L53" s="199"/>
      <c r="M53" s="318"/>
      <c r="N53" s="319"/>
      <c r="O53" s="182"/>
      <c r="P53" s="176"/>
      <c r="Q53" s="176"/>
      <c r="R53" s="176"/>
      <c r="S53" s="177"/>
      <c r="T53" s="34"/>
    </row>
    <row r="54" spans="1:20" ht="21.75" customHeight="1">
      <c r="A54" s="65">
        <v>317</v>
      </c>
      <c r="B54" s="322" t="s">
        <v>105</v>
      </c>
      <c r="C54" s="322"/>
      <c r="D54" s="322"/>
      <c r="E54" s="322"/>
      <c r="F54" s="322"/>
      <c r="G54" s="322"/>
      <c r="H54" s="322"/>
      <c r="I54" s="323">
        <f>+CEILING(I53*I48,1)</f>
        <v>0</v>
      </c>
      <c r="J54" s="323"/>
      <c r="K54" s="323"/>
      <c r="L54" s="323"/>
      <c r="M54" s="321" t="s">
        <v>70</v>
      </c>
      <c r="N54" s="319"/>
      <c r="O54" s="182"/>
      <c r="P54" s="176"/>
      <c r="Q54" s="176"/>
      <c r="R54" s="176"/>
      <c r="S54" s="177"/>
      <c r="T54" s="34"/>
    </row>
    <row r="55" spans="1:20" ht="21.75" customHeight="1">
      <c r="A55" s="65">
        <v>318</v>
      </c>
      <c r="B55" s="193" t="s">
        <v>106</v>
      </c>
      <c r="C55" s="193"/>
      <c r="D55" s="193"/>
      <c r="E55" s="193"/>
      <c r="F55" s="193"/>
      <c r="G55" s="193"/>
      <c r="H55" s="193"/>
      <c r="I55" s="324">
        <v>0</v>
      </c>
      <c r="J55" s="324"/>
      <c r="K55" s="324"/>
      <c r="L55" s="324"/>
      <c r="M55" s="321" t="s">
        <v>68</v>
      </c>
      <c r="N55" s="319"/>
      <c r="O55" s="182"/>
      <c r="P55" s="176"/>
      <c r="Q55" s="176"/>
      <c r="R55" s="176"/>
      <c r="S55" s="177"/>
      <c r="T55" s="34"/>
    </row>
    <row r="56" spans="1:20" ht="21.75" customHeight="1">
      <c r="A56" s="65">
        <v>319</v>
      </c>
      <c r="B56" s="193" t="s">
        <v>107</v>
      </c>
      <c r="C56" s="193"/>
      <c r="D56" s="193"/>
      <c r="E56" s="193"/>
      <c r="F56" s="193"/>
      <c r="G56" s="193"/>
      <c r="H56" s="193"/>
      <c r="I56" s="198">
        <f>+CEILING(2*I55,1)</f>
        <v>0</v>
      </c>
      <c r="J56" s="198"/>
      <c r="K56" s="198"/>
      <c r="L56" s="198"/>
      <c r="M56" s="321" t="s">
        <v>70</v>
      </c>
      <c r="N56" s="319"/>
      <c r="O56" s="182"/>
      <c r="P56" s="176"/>
      <c r="Q56" s="176"/>
      <c r="R56" s="176"/>
      <c r="S56" s="177"/>
      <c r="T56" s="33"/>
    </row>
    <row r="57" spans="1:20" ht="21.75" customHeight="1">
      <c r="A57" s="65">
        <v>320</v>
      </c>
      <c r="B57" s="193" t="s">
        <v>108</v>
      </c>
      <c r="C57" s="193"/>
      <c r="D57" s="193"/>
      <c r="E57" s="193"/>
      <c r="F57" s="193"/>
      <c r="G57" s="193"/>
      <c r="H57" s="193"/>
      <c r="I57" s="320">
        <v>0</v>
      </c>
      <c r="J57" s="320"/>
      <c r="K57" s="320"/>
      <c r="L57" s="320"/>
      <c r="M57" s="318"/>
      <c r="N57" s="319"/>
      <c r="O57" s="182"/>
      <c r="P57" s="176"/>
      <c r="Q57" s="176"/>
      <c r="R57" s="176"/>
      <c r="S57" s="177"/>
      <c r="T57" s="33"/>
    </row>
    <row r="58" spans="1:20" ht="21.75" customHeight="1">
      <c r="A58" s="65">
        <v>321</v>
      </c>
      <c r="B58" s="335" t="s">
        <v>109</v>
      </c>
      <c r="C58" s="335"/>
      <c r="D58" s="335"/>
      <c r="E58" s="335"/>
      <c r="F58" s="335"/>
      <c r="G58" s="335"/>
      <c r="H58" s="335"/>
      <c r="I58" s="336">
        <f>+CEILING(I57*I54,1)</f>
        <v>0</v>
      </c>
      <c r="J58" s="336"/>
      <c r="K58" s="336"/>
      <c r="L58" s="336"/>
      <c r="M58" s="361" t="s">
        <v>70</v>
      </c>
      <c r="N58" s="362"/>
      <c r="O58" s="337"/>
      <c r="P58" s="337"/>
      <c r="Q58" s="337"/>
      <c r="R58" s="337"/>
      <c r="S58" s="338"/>
      <c r="T58" s="36"/>
    </row>
    <row r="59" spans="1:19" ht="21.75" customHeight="1" thickBot="1">
      <c r="A59" s="66">
        <v>322</v>
      </c>
      <c r="B59" s="327" t="s">
        <v>110</v>
      </c>
      <c r="C59" s="327"/>
      <c r="D59" s="327"/>
      <c r="E59" s="327"/>
      <c r="F59" s="327"/>
      <c r="G59" s="327"/>
      <c r="H59" s="327"/>
      <c r="I59" s="328">
        <f>+I54+I56-I58</f>
        <v>0</v>
      </c>
      <c r="J59" s="328"/>
      <c r="K59" s="328"/>
      <c r="L59" s="328"/>
      <c r="M59" s="359" t="s">
        <v>70</v>
      </c>
      <c r="N59" s="360"/>
      <c r="O59" s="186"/>
      <c r="P59" s="186"/>
      <c r="Q59" s="186"/>
      <c r="R59" s="186"/>
      <c r="S59" s="292"/>
    </row>
    <row r="60" spans="1:19" ht="12.75">
      <c r="A60" s="291" t="s">
        <v>222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</row>
    <row r="61" spans="1:19" ht="12.75">
      <c r="A61" s="352"/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</row>
  </sheetData>
  <sheetProtection password="EF65" sheet="1" objects="1" scenarios="1"/>
  <mergeCells count="141">
    <mergeCell ref="A1:B1"/>
    <mergeCell ref="C1:J1"/>
    <mergeCell ref="K1:M1"/>
    <mergeCell ref="N1:S1"/>
    <mergeCell ref="N2:S2"/>
    <mergeCell ref="A3:S3"/>
    <mergeCell ref="A4:M4"/>
    <mergeCell ref="N4:R4"/>
    <mergeCell ref="A2:B2"/>
    <mergeCell ref="C2:H2"/>
    <mergeCell ref="I2:J2"/>
    <mergeCell ref="K2:M2"/>
    <mergeCell ref="A5:S5"/>
    <mergeCell ref="A6:M6"/>
    <mergeCell ref="N6:R6"/>
    <mergeCell ref="A7:E7"/>
    <mergeCell ref="G7:S7"/>
    <mergeCell ref="A8:G10"/>
    <mergeCell ref="H8:S10"/>
    <mergeCell ref="A11:M11"/>
    <mergeCell ref="P11:S11"/>
    <mergeCell ref="A12:M12"/>
    <mergeCell ref="N12:S13"/>
    <mergeCell ref="A13:M13"/>
    <mergeCell ref="J14:S14"/>
    <mergeCell ref="A15:I15"/>
    <mergeCell ref="J15:S15"/>
    <mergeCell ref="A16:I16"/>
    <mergeCell ref="J16:S16"/>
    <mergeCell ref="A17:J17"/>
    <mergeCell ref="K17:S17"/>
    <mergeCell ref="A18:J18"/>
    <mergeCell ref="K18:S18"/>
    <mergeCell ref="B19:J19"/>
    <mergeCell ref="K19:S19"/>
    <mergeCell ref="B20:J20"/>
    <mergeCell ref="K20:S20"/>
    <mergeCell ref="A21:J21"/>
    <mergeCell ref="K21:S21"/>
    <mergeCell ref="B22:J22"/>
    <mergeCell ref="K22:S22"/>
    <mergeCell ref="A23:J23"/>
    <mergeCell ref="K23:S23"/>
    <mergeCell ref="A24:S24"/>
    <mergeCell ref="A25:G25"/>
    <mergeCell ref="N25:S25"/>
    <mergeCell ref="A26:F26"/>
    <mergeCell ref="H26:L26"/>
    <mergeCell ref="N26:S26"/>
    <mergeCell ref="A27:S27"/>
    <mergeCell ref="A28:S28"/>
    <mergeCell ref="A29:S29"/>
    <mergeCell ref="A30:C30"/>
    <mergeCell ref="N30:O30"/>
    <mergeCell ref="R30:S30"/>
    <mergeCell ref="A31:B31"/>
    <mergeCell ref="N31:O31"/>
    <mergeCell ref="R31:S31"/>
    <mergeCell ref="A32:S32"/>
    <mergeCell ref="A33:B33"/>
    <mergeCell ref="N33:O33"/>
    <mergeCell ref="R33:S33"/>
    <mergeCell ref="A34:S34"/>
    <mergeCell ref="A35:B35"/>
    <mergeCell ref="N35:O35"/>
    <mergeCell ref="R35:S35"/>
    <mergeCell ref="A36:S36"/>
    <mergeCell ref="A37:B37"/>
    <mergeCell ref="N37:O37"/>
    <mergeCell ref="R37:S37"/>
    <mergeCell ref="A38:S38"/>
    <mergeCell ref="A39:K39"/>
    <mergeCell ref="L39:N39"/>
    <mergeCell ref="O39:S39"/>
    <mergeCell ref="A40:S40"/>
    <mergeCell ref="A41:S41"/>
    <mergeCell ref="A42:S42"/>
    <mergeCell ref="A43:S43"/>
    <mergeCell ref="A44:S44"/>
    <mergeCell ref="B45:H45"/>
    <mergeCell ref="I45:L45"/>
    <mergeCell ref="M45:N45"/>
    <mergeCell ref="O45:S45"/>
    <mergeCell ref="B46:H46"/>
    <mergeCell ref="I46:L46"/>
    <mergeCell ref="M46:N46"/>
    <mergeCell ref="O46:S46"/>
    <mergeCell ref="B47:H47"/>
    <mergeCell ref="I47:L47"/>
    <mergeCell ref="M47:N47"/>
    <mergeCell ref="O47:S47"/>
    <mergeCell ref="B48:H48"/>
    <mergeCell ref="I48:L48"/>
    <mergeCell ref="M48:N48"/>
    <mergeCell ref="O48:S48"/>
    <mergeCell ref="B49:H49"/>
    <mergeCell ref="I49:L49"/>
    <mergeCell ref="M49:N49"/>
    <mergeCell ref="O49:S49"/>
    <mergeCell ref="B50:H50"/>
    <mergeCell ref="I50:L50"/>
    <mergeCell ref="M50:N50"/>
    <mergeCell ref="O50:S50"/>
    <mergeCell ref="B51:H51"/>
    <mergeCell ref="I51:L51"/>
    <mergeCell ref="M51:N51"/>
    <mergeCell ref="O51:S51"/>
    <mergeCell ref="B52:H52"/>
    <mergeCell ref="I52:L52"/>
    <mergeCell ref="M52:N52"/>
    <mergeCell ref="O52:S52"/>
    <mergeCell ref="B53:H53"/>
    <mergeCell ref="I53:L53"/>
    <mergeCell ref="M53:N53"/>
    <mergeCell ref="O53:S53"/>
    <mergeCell ref="B54:H54"/>
    <mergeCell ref="I54:L54"/>
    <mergeCell ref="M54:N54"/>
    <mergeCell ref="O54:S54"/>
    <mergeCell ref="B55:H55"/>
    <mergeCell ref="I55:L55"/>
    <mergeCell ref="M55:N55"/>
    <mergeCell ref="O55:S55"/>
    <mergeCell ref="B56:H56"/>
    <mergeCell ref="I56:L56"/>
    <mergeCell ref="M56:N56"/>
    <mergeCell ref="O56:S56"/>
    <mergeCell ref="B57:H57"/>
    <mergeCell ref="I57:L57"/>
    <mergeCell ref="M57:N57"/>
    <mergeCell ref="O57:S57"/>
    <mergeCell ref="B58:H58"/>
    <mergeCell ref="I58:L58"/>
    <mergeCell ref="M58:N58"/>
    <mergeCell ref="O58:S58"/>
    <mergeCell ref="A60:S60"/>
    <mergeCell ref="A61:S61"/>
    <mergeCell ref="B59:H59"/>
    <mergeCell ref="I59:L59"/>
    <mergeCell ref="M59:N59"/>
    <mergeCell ref="O59:S59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workbookViewId="0" topLeftCell="A2">
      <selection activeCell="A15" sqref="A15:B15"/>
    </sheetView>
  </sheetViews>
  <sheetFormatPr defaultColWidth="9.140625" defaultRowHeight="12.75"/>
  <cols>
    <col min="1" max="1" width="4.7109375" style="12" customWidth="1"/>
    <col min="2" max="2" width="8.7109375" style="12" customWidth="1"/>
    <col min="3" max="3" width="0.85546875" style="12" customWidth="1"/>
    <col min="4" max="4" width="7.421875" style="12" customWidth="1"/>
    <col min="5" max="5" width="0.85546875" style="12" customWidth="1"/>
    <col min="6" max="6" width="16.7109375" style="12" customWidth="1"/>
    <col min="7" max="7" width="0.85546875" style="12" customWidth="1"/>
    <col min="8" max="8" width="8.8515625" style="12" customWidth="1"/>
    <col min="9" max="9" width="0.85546875" style="12" customWidth="1"/>
    <col min="10" max="10" width="5.7109375" style="12" customWidth="1"/>
    <col min="11" max="11" width="0.85546875" style="12" customWidth="1"/>
    <col min="12" max="12" width="20.140625" style="12" customWidth="1"/>
    <col min="13" max="13" width="0.85546875" style="12" customWidth="1"/>
    <col min="14" max="14" width="4.28125" style="12" customWidth="1"/>
    <col min="15" max="15" width="7.421875" style="12" customWidth="1"/>
    <col min="16" max="16" width="0.85546875" style="12" customWidth="1"/>
    <col min="17" max="17" width="21.00390625" style="12" hidden="1" customWidth="1"/>
    <col min="18" max="18" width="2.7109375" style="12" customWidth="1"/>
    <col min="19" max="19" width="4.57421875" style="12" customWidth="1"/>
    <col min="20" max="20" width="6.140625" style="12" customWidth="1"/>
    <col min="21" max="16384" width="9.140625" style="12" customWidth="1"/>
  </cols>
  <sheetData>
    <row r="1" spans="1:19" ht="12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41" t="s">
        <v>203</v>
      </c>
      <c r="M1" s="141"/>
      <c r="N1" s="141"/>
      <c r="O1" s="141"/>
      <c r="P1" s="141"/>
      <c r="Q1" s="141"/>
      <c r="R1" s="141"/>
      <c r="S1" s="141"/>
    </row>
    <row r="2" spans="1:19" ht="12.75" customHeight="1" thickBot="1">
      <c r="A2" s="200"/>
      <c r="B2" s="200"/>
      <c r="C2" s="116" t="s">
        <v>140</v>
      </c>
      <c r="D2" s="116"/>
      <c r="E2" s="116"/>
      <c r="F2" s="116"/>
      <c r="G2" s="116"/>
      <c r="H2" s="116"/>
      <c r="I2" s="125"/>
      <c r="J2" s="125"/>
      <c r="K2" s="290" t="s">
        <v>141</v>
      </c>
      <c r="L2" s="290"/>
      <c r="M2" s="290"/>
      <c r="N2" s="373"/>
      <c r="O2" s="373"/>
      <c r="P2" s="373"/>
      <c r="Q2" s="374"/>
      <c r="R2" s="374"/>
      <c r="S2" s="374"/>
    </row>
    <row r="3" spans="1:19" ht="13.5" thickBot="1">
      <c r="A3" s="8" t="s">
        <v>197</v>
      </c>
      <c r="B3" s="8"/>
      <c r="C3" s="365">
        <f>+1!A4:G4</f>
        <v>0</v>
      </c>
      <c r="D3" s="366"/>
      <c r="E3" s="366"/>
      <c r="F3" s="366"/>
      <c r="G3" s="366"/>
      <c r="H3" s="367"/>
      <c r="I3" s="300"/>
      <c r="J3" s="282"/>
      <c r="K3" s="368">
        <f>+1!O22</f>
        <v>2008</v>
      </c>
      <c r="L3" s="369"/>
      <c r="M3" s="370"/>
      <c r="N3" s="269"/>
      <c r="O3" s="269"/>
      <c r="P3" s="269"/>
      <c r="Q3" s="269"/>
      <c r="R3" s="269"/>
      <c r="S3" s="269"/>
    </row>
    <row r="4" spans="1:20" ht="13.5" customHeight="1" thickBot="1">
      <c r="A4" s="334" t="s">
        <v>85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33"/>
    </row>
    <row r="5" spans="1:20" ht="14.25" customHeight="1" thickBot="1">
      <c r="A5" s="31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75" t="s">
        <v>200</v>
      </c>
      <c r="O5" s="125"/>
      <c r="P5" s="125"/>
      <c r="Q5" s="125"/>
      <c r="R5" s="158"/>
      <c r="S5" s="37">
        <v>1</v>
      </c>
      <c r="T5" s="33"/>
    </row>
    <row r="6" spans="1:20" ht="3" customHeight="1" thickBot="1">
      <c r="A6" s="175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33"/>
    </row>
    <row r="7" spans="1:20" ht="14.25" customHeight="1" thickBot="1">
      <c r="A7" s="17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75" t="s">
        <v>201</v>
      </c>
      <c r="O7" s="125"/>
      <c r="P7" s="125"/>
      <c r="Q7" s="125"/>
      <c r="R7" s="158"/>
      <c r="S7" s="37">
        <v>1</v>
      </c>
      <c r="T7" s="33"/>
    </row>
    <row r="8" spans="1:21" ht="3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34"/>
      <c r="U8" s="35"/>
    </row>
    <row r="9" spans="1:21" ht="10.5" customHeight="1" thickBot="1">
      <c r="A9" s="175" t="s">
        <v>90</v>
      </c>
      <c r="B9" s="175"/>
      <c r="C9" s="175"/>
      <c r="D9" s="175"/>
      <c r="E9" s="175"/>
      <c r="F9" s="175"/>
      <c r="G9" s="175"/>
      <c r="H9" s="106" t="s">
        <v>91</v>
      </c>
      <c r="I9" s="106"/>
      <c r="J9" s="106"/>
      <c r="K9" s="106"/>
      <c r="L9" s="106"/>
      <c r="M9" s="21"/>
      <c r="N9" s="175" t="s">
        <v>92</v>
      </c>
      <c r="O9" s="125"/>
      <c r="P9" s="125"/>
      <c r="Q9" s="125"/>
      <c r="R9" s="125"/>
      <c r="S9" s="125"/>
      <c r="T9" s="34"/>
      <c r="U9" s="35"/>
    </row>
    <row r="10" spans="1:20" ht="14.25" customHeight="1" thickBot="1">
      <c r="A10" s="107">
        <f>+STA1!A24</f>
        <v>0</v>
      </c>
      <c r="B10" s="108"/>
      <c r="C10" s="108"/>
      <c r="D10" s="108"/>
      <c r="E10" s="108"/>
      <c r="F10" s="109"/>
      <c r="G10" s="4"/>
      <c r="H10" s="107">
        <f>+A10</f>
        <v>0</v>
      </c>
      <c r="I10" s="108"/>
      <c r="J10" s="108"/>
      <c r="K10" s="108"/>
      <c r="L10" s="109"/>
      <c r="M10" s="4"/>
      <c r="N10" s="107">
        <f>+STA1!N24</f>
        <v>0</v>
      </c>
      <c r="O10" s="108"/>
      <c r="P10" s="108"/>
      <c r="Q10" s="108"/>
      <c r="R10" s="108"/>
      <c r="S10" s="109"/>
      <c r="T10" s="33"/>
    </row>
    <row r="11" spans="1:20" ht="3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33"/>
    </row>
    <row r="12" spans="1:20" ht="10.5" customHeight="1">
      <c r="A12" s="175" t="s">
        <v>204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33"/>
    </row>
    <row r="13" spans="1:20" ht="3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33"/>
    </row>
    <row r="14" spans="1:20" ht="33.75" customHeight="1" thickBot="1">
      <c r="A14" s="342" t="s">
        <v>176</v>
      </c>
      <c r="B14" s="219"/>
      <c r="C14" s="219"/>
      <c r="D14" s="39" t="s">
        <v>177</v>
      </c>
      <c r="E14" s="38"/>
      <c r="F14" s="39" t="s">
        <v>178</v>
      </c>
      <c r="G14" s="38"/>
      <c r="H14" s="39" t="s">
        <v>179</v>
      </c>
      <c r="I14" s="38"/>
      <c r="J14" s="39" t="s">
        <v>180</v>
      </c>
      <c r="K14" s="38"/>
      <c r="L14" s="39" t="s">
        <v>181</v>
      </c>
      <c r="M14" s="38"/>
      <c r="N14" s="341" t="s">
        <v>182</v>
      </c>
      <c r="O14" s="307"/>
      <c r="P14" s="38"/>
      <c r="Q14" s="38"/>
      <c r="R14" s="342" t="s">
        <v>183</v>
      </c>
      <c r="S14" s="296"/>
      <c r="T14" s="33"/>
    </row>
    <row r="15" spans="1:20" ht="15.75" customHeight="1" thickBot="1">
      <c r="A15" s="302"/>
      <c r="B15" s="303"/>
      <c r="C15" s="40"/>
      <c r="D15" s="80"/>
      <c r="E15" s="40"/>
      <c r="F15" s="80"/>
      <c r="G15" s="4"/>
      <c r="H15" s="11"/>
      <c r="I15" s="4"/>
      <c r="J15" s="11"/>
      <c r="K15" s="4"/>
      <c r="L15" s="68"/>
      <c r="M15" s="4"/>
      <c r="N15" s="126"/>
      <c r="O15" s="127"/>
      <c r="P15" s="4"/>
      <c r="Q15" s="4"/>
      <c r="R15" s="126"/>
      <c r="S15" s="127"/>
      <c r="T15" s="33"/>
    </row>
    <row r="16" spans="1:20" ht="3" customHeight="1" thickBo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33"/>
    </row>
    <row r="17" spans="1:20" ht="15.75" customHeight="1" thickBot="1">
      <c r="A17" s="302"/>
      <c r="B17" s="303"/>
      <c r="C17" s="40"/>
      <c r="D17" s="80"/>
      <c r="E17" s="40"/>
      <c r="F17" s="80"/>
      <c r="G17" s="4"/>
      <c r="H17" s="11"/>
      <c r="I17" s="4"/>
      <c r="J17" s="11"/>
      <c r="K17" s="4"/>
      <c r="L17" s="68"/>
      <c r="M17" s="4"/>
      <c r="N17" s="126"/>
      <c r="O17" s="127"/>
      <c r="P17" s="4"/>
      <c r="Q17" s="4"/>
      <c r="R17" s="126"/>
      <c r="S17" s="127"/>
      <c r="T17" s="33"/>
    </row>
    <row r="18" spans="1:20" ht="3" customHeight="1" thickBo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33"/>
    </row>
    <row r="19" spans="1:20" ht="15.75" customHeight="1" thickBot="1">
      <c r="A19" s="302"/>
      <c r="B19" s="303"/>
      <c r="C19" s="40"/>
      <c r="D19" s="80"/>
      <c r="E19" s="40"/>
      <c r="F19" s="80"/>
      <c r="G19" s="4"/>
      <c r="H19" s="11"/>
      <c r="I19" s="4"/>
      <c r="J19" s="11"/>
      <c r="K19" s="4"/>
      <c r="L19" s="68"/>
      <c r="M19" s="4"/>
      <c r="N19" s="126"/>
      <c r="O19" s="127"/>
      <c r="P19" s="4"/>
      <c r="Q19" s="4"/>
      <c r="R19" s="126"/>
      <c r="S19" s="127"/>
      <c r="T19" s="33"/>
    </row>
    <row r="20" spans="1:20" ht="3" customHeight="1" thickBot="1">
      <c r="A20" s="371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33"/>
    </row>
    <row r="21" spans="1:20" ht="15.75" customHeight="1" thickBot="1">
      <c r="A21" s="302"/>
      <c r="B21" s="303"/>
      <c r="C21" s="40"/>
      <c r="D21" s="80"/>
      <c r="E21" s="40"/>
      <c r="F21" s="80"/>
      <c r="G21" s="4"/>
      <c r="H21" s="11"/>
      <c r="I21" s="4"/>
      <c r="J21" s="11"/>
      <c r="K21" s="4"/>
      <c r="L21" s="68"/>
      <c r="M21" s="4"/>
      <c r="N21" s="126"/>
      <c r="O21" s="127"/>
      <c r="P21" s="4"/>
      <c r="Q21" s="4"/>
      <c r="R21" s="126"/>
      <c r="S21" s="127"/>
      <c r="T21" s="33"/>
    </row>
    <row r="22" spans="1:20" ht="3" customHeight="1" thickBot="1">
      <c r="A22" s="371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33"/>
    </row>
    <row r="23" spans="1:20" ht="15.75" customHeight="1" thickBot="1">
      <c r="A23" s="302"/>
      <c r="B23" s="303"/>
      <c r="C23" s="40"/>
      <c r="D23" s="80"/>
      <c r="E23" s="40"/>
      <c r="F23" s="80"/>
      <c r="G23" s="4"/>
      <c r="H23" s="11"/>
      <c r="I23" s="4"/>
      <c r="J23" s="11"/>
      <c r="K23" s="4"/>
      <c r="L23" s="68"/>
      <c r="M23" s="4"/>
      <c r="N23" s="126"/>
      <c r="O23" s="127"/>
      <c r="P23" s="4"/>
      <c r="Q23" s="4"/>
      <c r="R23" s="126"/>
      <c r="S23" s="127"/>
      <c r="T23" s="33"/>
    </row>
    <row r="24" spans="1:20" ht="3" customHeight="1" thickBo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33"/>
    </row>
    <row r="25" spans="1:20" ht="15.75" customHeight="1" thickBot="1">
      <c r="A25" s="302"/>
      <c r="B25" s="303"/>
      <c r="C25" s="40"/>
      <c r="D25" s="80"/>
      <c r="E25" s="40"/>
      <c r="F25" s="80"/>
      <c r="G25" s="4"/>
      <c r="H25" s="11"/>
      <c r="I25" s="4"/>
      <c r="J25" s="11"/>
      <c r="K25" s="4"/>
      <c r="L25" s="68"/>
      <c r="M25" s="4"/>
      <c r="N25" s="126"/>
      <c r="O25" s="127"/>
      <c r="P25" s="4"/>
      <c r="Q25" s="4"/>
      <c r="R25" s="126"/>
      <c r="S25" s="127"/>
      <c r="T25" s="33"/>
    </row>
    <row r="26" spans="1:20" ht="3.75" customHeight="1" thickBo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33"/>
    </row>
    <row r="27" spans="1:20" ht="15.75" customHeight="1" thickBot="1">
      <c r="A27" s="302"/>
      <c r="B27" s="303"/>
      <c r="C27" s="40"/>
      <c r="D27" s="80"/>
      <c r="E27" s="40"/>
      <c r="F27" s="80"/>
      <c r="G27" s="4"/>
      <c r="H27" s="11"/>
      <c r="I27" s="4"/>
      <c r="J27" s="11"/>
      <c r="K27" s="4"/>
      <c r="L27" s="68"/>
      <c r="M27" s="4"/>
      <c r="N27" s="126"/>
      <c r="O27" s="127"/>
      <c r="P27" s="4"/>
      <c r="Q27" s="4"/>
      <c r="R27" s="126"/>
      <c r="S27" s="127"/>
      <c r="T27" s="33"/>
    </row>
    <row r="28" spans="1:20" ht="3.75" customHeight="1" thickBot="1">
      <c r="A28" s="371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33"/>
    </row>
    <row r="29" spans="1:20" ht="15.75" customHeight="1" thickBot="1">
      <c r="A29" s="302"/>
      <c r="B29" s="303"/>
      <c r="C29" s="40"/>
      <c r="D29" s="80"/>
      <c r="E29" s="40"/>
      <c r="F29" s="80"/>
      <c r="G29" s="4"/>
      <c r="H29" s="11"/>
      <c r="I29" s="4"/>
      <c r="J29" s="11"/>
      <c r="K29" s="4"/>
      <c r="L29" s="68"/>
      <c r="M29" s="4"/>
      <c r="N29" s="126"/>
      <c r="O29" s="127"/>
      <c r="P29" s="4"/>
      <c r="Q29" s="4"/>
      <c r="R29" s="126"/>
      <c r="S29" s="127"/>
      <c r="T29" s="33"/>
    </row>
    <row r="30" spans="1:20" ht="3.75" customHeight="1" thickBot="1">
      <c r="A30" s="371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33"/>
    </row>
    <row r="31" spans="1:20" ht="15.75" customHeight="1" thickBot="1">
      <c r="A31" s="302"/>
      <c r="B31" s="303"/>
      <c r="C31" s="40"/>
      <c r="D31" s="80"/>
      <c r="E31" s="40"/>
      <c r="F31" s="80"/>
      <c r="G31" s="4"/>
      <c r="H31" s="11"/>
      <c r="I31" s="4"/>
      <c r="J31" s="11"/>
      <c r="K31" s="4"/>
      <c r="L31" s="68"/>
      <c r="M31" s="4"/>
      <c r="N31" s="126"/>
      <c r="O31" s="127"/>
      <c r="P31" s="4"/>
      <c r="Q31" s="4"/>
      <c r="R31" s="126"/>
      <c r="S31" s="127"/>
      <c r="T31" s="33"/>
    </row>
    <row r="32" spans="1:20" ht="3.75" customHeight="1" thickBo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33"/>
    </row>
    <row r="33" spans="1:20" ht="15.75" customHeight="1" thickBot="1">
      <c r="A33" s="302"/>
      <c r="B33" s="303"/>
      <c r="C33" s="40"/>
      <c r="D33" s="80"/>
      <c r="E33" s="40"/>
      <c r="F33" s="80"/>
      <c r="G33" s="4"/>
      <c r="H33" s="11"/>
      <c r="I33" s="4"/>
      <c r="J33" s="11"/>
      <c r="K33" s="4"/>
      <c r="L33" s="68"/>
      <c r="M33" s="4"/>
      <c r="N33" s="126"/>
      <c r="O33" s="127"/>
      <c r="P33" s="4"/>
      <c r="Q33" s="4"/>
      <c r="R33" s="126"/>
      <c r="S33" s="127"/>
      <c r="T33" s="33"/>
    </row>
    <row r="34" spans="1:20" ht="3.7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33"/>
    </row>
    <row r="35" spans="1:20" ht="15.75" customHeight="1" thickBot="1">
      <c r="A35" s="302"/>
      <c r="B35" s="303"/>
      <c r="C35" s="40"/>
      <c r="D35" s="80"/>
      <c r="E35" s="40"/>
      <c r="F35" s="80"/>
      <c r="G35" s="4"/>
      <c r="H35" s="11"/>
      <c r="I35" s="4"/>
      <c r="J35" s="11"/>
      <c r="K35" s="4"/>
      <c r="L35" s="68"/>
      <c r="M35" s="4"/>
      <c r="N35" s="126"/>
      <c r="O35" s="127"/>
      <c r="P35" s="4"/>
      <c r="Q35" s="4"/>
      <c r="R35" s="126"/>
      <c r="S35" s="127"/>
      <c r="T35" s="33"/>
    </row>
    <row r="36" spans="1:20" ht="3.75" customHeight="1" thickBot="1">
      <c r="A36" s="371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33"/>
    </row>
    <row r="37" spans="1:20" ht="15.75" customHeight="1" thickBot="1">
      <c r="A37" s="302"/>
      <c r="B37" s="303"/>
      <c r="C37" s="40"/>
      <c r="D37" s="80"/>
      <c r="E37" s="40"/>
      <c r="F37" s="80"/>
      <c r="G37" s="4"/>
      <c r="H37" s="11"/>
      <c r="I37" s="4"/>
      <c r="J37" s="11"/>
      <c r="K37" s="4"/>
      <c r="L37" s="68"/>
      <c r="M37" s="4"/>
      <c r="N37" s="126"/>
      <c r="O37" s="127"/>
      <c r="P37" s="4"/>
      <c r="Q37" s="4"/>
      <c r="R37" s="126"/>
      <c r="S37" s="127"/>
      <c r="T37" s="33"/>
    </row>
    <row r="38" spans="1:20" ht="3.75" customHeight="1" thickBot="1">
      <c r="A38" s="371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33"/>
    </row>
    <row r="39" spans="1:20" ht="15.75" customHeight="1" thickBot="1">
      <c r="A39" s="302"/>
      <c r="B39" s="303"/>
      <c r="C39" s="40"/>
      <c r="D39" s="80"/>
      <c r="E39" s="40"/>
      <c r="F39" s="80"/>
      <c r="G39" s="4"/>
      <c r="H39" s="11"/>
      <c r="I39" s="4"/>
      <c r="J39" s="11"/>
      <c r="K39" s="4"/>
      <c r="L39" s="68"/>
      <c r="M39" s="4"/>
      <c r="N39" s="126"/>
      <c r="O39" s="127"/>
      <c r="P39" s="4"/>
      <c r="Q39" s="4"/>
      <c r="R39" s="126"/>
      <c r="S39" s="127"/>
      <c r="T39" s="33"/>
    </row>
    <row r="40" spans="1:20" ht="3.75" customHeight="1" thickBo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33"/>
    </row>
    <row r="41" spans="1:20" ht="15.75" customHeight="1" thickBot="1">
      <c r="A41" s="302"/>
      <c r="B41" s="303"/>
      <c r="C41" s="40"/>
      <c r="D41" s="80"/>
      <c r="E41" s="40"/>
      <c r="F41" s="80"/>
      <c r="G41" s="4"/>
      <c r="H41" s="11"/>
      <c r="I41" s="4"/>
      <c r="J41" s="11"/>
      <c r="K41" s="4"/>
      <c r="L41" s="68"/>
      <c r="M41" s="4"/>
      <c r="N41" s="126"/>
      <c r="O41" s="127"/>
      <c r="P41" s="4"/>
      <c r="Q41" s="4"/>
      <c r="R41" s="126"/>
      <c r="S41" s="127"/>
      <c r="T41" s="33"/>
    </row>
    <row r="42" spans="1:20" ht="3.75" customHeight="1" thickBo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33"/>
    </row>
    <row r="43" spans="1:20" ht="15.75" customHeight="1" thickBot="1">
      <c r="A43" s="302"/>
      <c r="B43" s="303"/>
      <c r="C43" s="40"/>
      <c r="D43" s="80"/>
      <c r="E43" s="40"/>
      <c r="F43" s="80"/>
      <c r="G43" s="4"/>
      <c r="H43" s="11"/>
      <c r="I43" s="4"/>
      <c r="J43" s="11"/>
      <c r="K43" s="4"/>
      <c r="L43" s="68"/>
      <c r="M43" s="4"/>
      <c r="N43" s="126"/>
      <c r="O43" s="127"/>
      <c r="P43" s="4"/>
      <c r="Q43" s="4"/>
      <c r="R43" s="126"/>
      <c r="S43" s="127"/>
      <c r="T43" s="33"/>
    </row>
    <row r="44" spans="1:20" ht="3.75" customHeight="1" thickBot="1">
      <c r="A44" s="371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33"/>
    </row>
    <row r="45" spans="1:20" ht="15.75" customHeight="1" thickBot="1">
      <c r="A45" s="302"/>
      <c r="B45" s="303"/>
      <c r="C45" s="40"/>
      <c r="D45" s="80"/>
      <c r="E45" s="40"/>
      <c r="F45" s="80"/>
      <c r="G45" s="4"/>
      <c r="H45" s="11"/>
      <c r="I45" s="4"/>
      <c r="J45" s="11"/>
      <c r="K45" s="4"/>
      <c r="L45" s="68"/>
      <c r="M45" s="4"/>
      <c r="N45" s="126"/>
      <c r="O45" s="127"/>
      <c r="P45" s="4"/>
      <c r="Q45" s="4"/>
      <c r="R45" s="126"/>
      <c r="S45" s="127"/>
      <c r="T45" s="33"/>
    </row>
    <row r="46" spans="1:20" ht="3.75" customHeight="1" thickBot="1">
      <c r="A46" s="371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33"/>
    </row>
    <row r="47" spans="1:20" ht="15.75" customHeight="1" thickBot="1">
      <c r="A47" s="302"/>
      <c r="B47" s="303"/>
      <c r="C47" s="40"/>
      <c r="D47" s="80"/>
      <c r="E47" s="40"/>
      <c r="F47" s="80"/>
      <c r="G47" s="4"/>
      <c r="H47" s="11"/>
      <c r="I47" s="4"/>
      <c r="J47" s="11"/>
      <c r="K47" s="4"/>
      <c r="L47" s="68"/>
      <c r="M47" s="4"/>
      <c r="N47" s="126"/>
      <c r="O47" s="127"/>
      <c r="P47" s="4"/>
      <c r="Q47" s="4"/>
      <c r="R47" s="126"/>
      <c r="S47" s="127"/>
      <c r="T47" s="33"/>
    </row>
    <row r="48" spans="1:20" ht="3.75" customHeight="1" thickBo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33"/>
    </row>
    <row r="49" spans="1:20" ht="15.75" customHeight="1" thickBot="1">
      <c r="A49" s="302"/>
      <c r="B49" s="303"/>
      <c r="C49" s="40"/>
      <c r="D49" s="80"/>
      <c r="E49" s="40"/>
      <c r="F49" s="80"/>
      <c r="G49" s="4"/>
      <c r="H49" s="11"/>
      <c r="I49" s="4"/>
      <c r="J49" s="11"/>
      <c r="K49" s="4"/>
      <c r="L49" s="68"/>
      <c r="M49" s="4"/>
      <c r="N49" s="126"/>
      <c r="O49" s="127"/>
      <c r="P49" s="4"/>
      <c r="Q49" s="4"/>
      <c r="R49" s="126"/>
      <c r="S49" s="127"/>
      <c r="T49" s="33"/>
    </row>
    <row r="50" spans="1:20" ht="3.75" customHeight="1" thickBo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33"/>
    </row>
    <row r="51" spans="1:20" ht="15.75" customHeight="1" thickBot="1">
      <c r="A51" s="302"/>
      <c r="B51" s="303"/>
      <c r="C51" s="40"/>
      <c r="D51" s="80"/>
      <c r="E51" s="40"/>
      <c r="F51" s="80"/>
      <c r="G51" s="4"/>
      <c r="H51" s="11"/>
      <c r="I51" s="4"/>
      <c r="J51" s="11"/>
      <c r="K51" s="4"/>
      <c r="L51" s="68"/>
      <c r="M51" s="4"/>
      <c r="N51" s="126"/>
      <c r="O51" s="127"/>
      <c r="P51" s="4"/>
      <c r="Q51" s="4"/>
      <c r="R51" s="126"/>
      <c r="S51" s="127"/>
      <c r="T51" s="33"/>
    </row>
    <row r="52" spans="1:20" ht="3.75" customHeight="1" thickBot="1">
      <c r="A52" s="371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33"/>
    </row>
    <row r="53" spans="1:20" ht="15.75" customHeight="1" thickBot="1">
      <c r="A53" s="302"/>
      <c r="B53" s="303"/>
      <c r="C53" s="40"/>
      <c r="D53" s="80"/>
      <c r="E53" s="40"/>
      <c r="F53" s="80"/>
      <c r="G53" s="4"/>
      <c r="H53" s="11"/>
      <c r="I53" s="4"/>
      <c r="J53" s="11"/>
      <c r="K53" s="4"/>
      <c r="L53" s="68"/>
      <c r="M53" s="4"/>
      <c r="N53" s="126"/>
      <c r="O53" s="127"/>
      <c r="P53" s="4"/>
      <c r="Q53" s="4"/>
      <c r="R53" s="126"/>
      <c r="S53" s="127"/>
      <c r="T53" s="33"/>
    </row>
    <row r="54" spans="1:20" ht="3.75" customHeight="1" thickBot="1">
      <c r="A54" s="371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33"/>
    </row>
    <row r="55" spans="1:20" ht="15.75" customHeight="1" thickBot="1">
      <c r="A55" s="302"/>
      <c r="B55" s="303"/>
      <c r="C55" s="40"/>
      <c r="D55" s="80"/>
      <c r="E55" s="40"/>
      <c r="F55" s="80"/>
      <c r="G55" s="4"/>
      <c r="H55" s="11"/>
      <c r="I55" s="4"/>
      <c r="J55" s="11"/>
      <c r="K55" s="4"/>
      <c r="L55" s="68"/>
      <c r="M55" s="4"/>
      <c r="N55" s="126"/>
      <c r="O55" s="127"/>
      <c r="P55" s="4"/>
      <c r="Q55" s="4"/>
      <c r="R55" s="126"/>
      <c r="S55" s="127"/>
      <c r="T55" s="33"/>
    </row>
    <row r="56" spans="1:20" ht="3.75" customHeight="1" thickBot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33"/>
    </row>
    <row r="57" spans="1:20" ht="15.75" customHeight="1" thickBot="1">
      <c r="A57" s="302"/>
      <c r="B57" s="303"/>
      <c r="C57" s="40"/>
      <c r="D57" s="80"/>
      <c r="E57" s="40"/>
      <c r="F57" s="80"/>
      <c r="G57" s="4"/>
      <c r="H57" s="11"/>
      <c r="I57" s="4"/>
      <c r="J57" s="11"/>
      <c r="K57" s="4"/>
      <c r="L57" s="68"/>
      <c r="M57" s="4"/>
      <c r="N57" s="126"/>
      <c r="O57" s="127"/>
      <c r="P57" s="4"/>
      <c r="Q57" s="4"/>
      <c r="R57" s="126"/>
      <c r="S57" s="127"/>
      <c r="T57" s="33"/>
    </row>
    <row r="58" spans="1:20" ht="3" customHeight="1" thickBo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33"/>
    </row>
    <row r="59" spans="1:20" ht="15.75" customHeight="1" thickBot="1">
      <c r="A59" s="302"/>
      <c r="B59" s="303"/>
      <c r="C59" s="40"/>
      <c r="D59" s="80"/>
      <c r="E59" s="40"/>
      <c r="F59" s="80"/>
      <c r="G59" s="4"/>
      <c r="H59" s="11"/>
      <c r="I59" s="4"/>
      <c r="J59" s="11"/>
      <c r="K59" s="4"/>
      <c r="L59" s="68"/>
      <c r="M59" s="4"/>
      <c r="N59" s="126"/>
      <c r="O59" s="127"/>
      <c r="P59" s="4"/>
      <c r="Q59" s="4"/>
      <c r="R59" s="126"/>
      <c r="S59" s="127"/>
      <c r="T59" s="33"/>
    </row>
    <row r="60" spans="1:20" ht="3" customHeight="1" thickBot="1">
      <c r="A60" s="371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33"/>
    </row>
    <row r="61" spans="1:20" ht="15.75" customHeight="1" thickBot="1">
      <c r="A61" s="302"/>
      <c r="B61" s="303"/>
      <c r="C61" s="40"/>
      <c r="D61" s="80"/>
      <c r="E61" s="40"/>
      <c r="F61" s="80"/>
      <c r="G61" s="4"/>
      <c r="H61" s="11"/>
      <c r="I61" s="4"/>
      <c r="J61" s="11"/>
      <c r="K61" s="4"/>
      <c r="L61" s="68"/>
      <c r="M61" s="4"/>
      <c r="N61" s="126"/>
      <c r="O61" s="127"/>
      <c r="P61" s="4"/>
      <c r="Q61" s="4"/>
      <c r="R61" s="126"/>
      <c r="S61" s="127"/>
      <c r="T61" s="33"/>
    </row>
    <row r="62" spans="1:20" ht="3" customHeight="1" thickBot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33"/>
    </row>
    <row r="63" spans="1:20" ht="15.75" customHeight="1" thickBot="1">
      <c r="A63" s="302"/>
      <c r="B63" s="303"/>
      <c r="C63" s="40"/>
      <c r="D63" s="80"/>
      <c r="E63" s="40"/>
      <c r="F63" s="80"/>
      <c r="G63" s="4"/>
      <c r="H63" s="11"/>
      <c r="I63" s="4"/>
      <c r="J63" s="11"/>
      <c r="K63" s="4"/>
      <c r="L63" s="68"/>
      <c r="M63" s="4"/>
      <c r="N63" s="126"/>
      <c r="O63" s="127"/>
      <c r="P63" s="4"/>
      <c r="Q63" s="4"/>
      <c r="R63" s="126"/>
      <c r="S63" s="127"/>
      <c r="T63" s="33"/>
    </row>
    <row r="64" spans="1:20" ht="3" customHeight="1" thickBo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33"/>
    </row>
    <row r="65" spans="1:20" ht="15.75" customHeight="1" thickBot="1">
      <c r="A65" s="302"/>
      <c r="B65" s="303"/>
      <c r="C65" s="40"/>
      <c r="D65" s="80"/>
      <c r="E65" s="40"/>
      <c r="F65" s="80"/>
      <c r="G65" s="4"/>
      <c r="H65" s="11"/>
      <c r="I65" s="4"/>
      <c r="J65" s="11"/>
      <c r="K65" s="4"/>
      <c r="L65" s="68"/>
      <c r="M65" s="4"/>
      <c r="N65" s="126"/>
      <c r="O65" s="127"/>
      <c r="P65" s="4"/>
      <c r="Q65" s="4"/>
      <c r="R65" s="126"/>
      <c r="S65" s="127"/>
      <c r="T65" s="33"/>
    </row>
    <row r="66" spans="1:20" ht="3" customHeight="1" thickBot="1">
      <c r="A66" s="371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33"/>
    </row>
    <row r="67" spans="1:20" ht="15.75" customHeight="1" thickBot="1">
      <c r="A67" s="302"/>
      <c r="B67" s="303"/>
      <c r="C67" s="40"/>
      <c r="D67" s="80"/>
      <c r="E67" s="40"/>
      <c r="F67" s="80"/>
      <c r="G67" s="4"/>
      <c r="H67" s="11"/>
      <c r="I67" s="4"/>
      <c r="J67" s="11"/>
      <c r="K67" s="4"/>
      <c r="L67" s="68"/>
      <c r="M67" s="4"/>
      <c r="N67" s="126"/>
      <c r="O67" s="127"/>
      <c r="P67" s="4"/>
      <c r="Q67" s="4"/>
      <c r="R67" s="126"/>
      <c r="S67" s="127"/>
      <c r="T67" s="33"/>
    </row>
    <row r="68" spans="1:20" ht="3" customHeight="1" thickBot="1">
      <c r="A68" s="371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33"/>
    </row>
    <row r="69" spans="1:20" ht="15.75" customHeight="1" thickBot="1">
      <c r="A69" s="302"/>
      <c r="B69" s="303"/>
      <c r="C69" s="40"/>
      <c r="D69" s="80"/>
      <c r="E69" s="40"/>
      <c r="F69" s="80"/>
      <c r="G69" s="4"/>
      <c r="H69" s="11"/>
      <c r="I69" s="4"/>
      <c r="J69" s="11"/>
      <c r="K69" s="4"/>
      <c r="L69" s="68"/>
      <c r="M69" s="4"/>
      <c r="N69" s="126"/>
      <c r="O69" s="127"/>
      <c r="P69" s="4"/>
      <c r="Q69" s="4"/>
      <c r="R69" s="126"/>
      <c r="S69" s="127"/>
      <c r="T69" s="33"/>
    </row>
    <row r="70" spans="1:20" ht="3" customHeight="1" thickBot="1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33"/>
    </row>
    <row r="71" spans="1:20" ht="15.75" customHeight="1" thickBot="1">
      <c r="A71" s="302"/>
      <c r="B71" s="303"/>
      <c r="C71" s="40"/>
      <c r="D71" s="80"/>
      <c r="E71" s="40"/>
      <c r="F71" s="80"/>
      <c r="G71" s="4"/>
      <c r="H71" s="11"/>
      <c r="I71" s="4"/>
      <c r="J71" s="11"/>
      <c r="K71" s="4"/>
      <c r="L71" s="68"/>
      <c r="M71" s="4"/>
      <c r="N71" s="126"/>
      <c r="O71" s="127"/>
      <c r="P71" s="4"/>
      <c r="Q71" s="4"/>
      <c r="R71" s="126"/>
      <c r="S71" s="127"/>
      <c r="T71" s="33"/>
    </row>
    <row r="72" spans="1:20" ht="3" customHeight="1" thickBot="1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33"/>
    </row>
    <row r="73" spans="1:20" ht="15.75" customHeight="1" thickBot="1">
      <c r="A73" s="302"/>
      <c r="B73" s="303"/>
      <c r="C73" s="40"/>
      <c r="D73" s="80"/>
      <c r="E73" s="40"/>
      <c r="F73" s="80"/>
      <c r="G73" s="4"/>
      <c r="H73" s="11"/>
      <c r="I73" s="4"/>
      <c r="J73" s="11"/>
      <c r="K73" s="4"/>
      <c r="L73" s="68"/>
      <c r="M73" s="4"/>
      <c r="N73" s="126"/>
      <c r="O73" s="127"/>
      <c r="P73" s="4"/>
      <c r="Q73" s="4"/>
      <c r="R73" s="126"/>
      <c r="S73" s="127"/>
      <c r="T73" s="33"/>
    </row>
    <row r="74" spans="1:20" ht="3" customHeight="1" thickBot="1">
      <c r="A74" s="371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33"/>
    </row>
    <row r="75" spans="1:20" ht="15.75" customHeight="1" thickBot="1">
      <c r="A75" s="302"/>
      <c r="B75" s="303"/>
      <c r="C75" s="40"/>
      <c r="D75" s="80"/>
      <c r="E75" s="40"/>
      <c r="F75" s="80"/>
      <c r="G75" s="4"/>
      <c r="H75" s="11"/>
      <c r="I75" s="4"/>
      <c r="J75" s="11"/>
      <c r="K75" s="4"/>
      <c r="L75" s="68"/>
      <c r="M75" s="4"/>
      <c r="N75" s="126"/>
      <c r="O75" s="127"/>
      <c r="P75" s="4"/>
      <c r="Q75" s="4"/>
      <c r="R75" s="126"/>
      <c r="S75" s="127"/>
      <c r="T75" s="33"/>
    </row>
    <row r="76" spans="1:20" ht="3" customHeight="1" thickBot="1">
      <c r="A76" s="131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33"/>
    </row>
    <row r="77" spans="1:20" ht="21" customHeight="1" thickBot="1">
      <c r="A77" s="348" t="s">
        <v>223</v>
      </c>
      <c r="B77" s="274"/>
      <c r="C77" s="274"/>
      <c r="D77" s="274"/>
      <c r="E77" s="274"/>
      <c r="F77" s="274"/>
      <c r="G77" s="274"/>
      <c r="H77" s="274"/>
      <c r="I77" s="274"/>
      <c r="J77" s="274"/>
      <c r="K77" s="355"/>
      <c r="L77" s="343">
        <f>+L75+L73+L71+L69+L67+L65+L63+L61+L59+L57+L55+L53+L51+L49+L47+L45+L43+L41+L39+L37+L35+L33+L31+L29+L25+L23+L21+L19+L17+L15+L27</f>
        <v>0</v>
      </c>
      <c r="M77" s="344"/>
      <c r="N77" s="345"/>
      <c r="O77" s="175"/>
      <c r="P77" s="161"/>
      <c r="Q77" s="161"/>
      <c r="R77" s="161"/>
      <c r="S77" s="161"/>
      <c r="T77" s="33"/>
    </row>
    <row r="78" spans="1:19" ht="12.75">
      <c r="A78" s="372" t="s">
        <v>213</v>
      </c>
      <c r="B78" s="363"/>
      <c r="C78" s="363"/>
      <c r="D78" s="363"/>
      <c r="E78" s="363"/>
      <c r="F78" s="363"/>
      <c r="G78" s="363"/>
      <c r="H78" s="363"/>
      <c r="I78" s="363"/>
      <c r="J78" s="363"/>
      <c r="K78" s="363"/>
      <c r="L78" s="363"/>
      <c r="M78" s="363"/>
      <c r="N78" s="363"/>
      <c r="O78" s="363"/>
      <c r="P78" s="363"/>
      <c r="Q78" s="363"/>
      <c r="R78" s="363"/>
      <c r="S78" s="363"/>
    </row>
    <row r="79" spans="1:19" ht="12.75">
      <c r="A79" s="353"/>
      <c r="B79" s="353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3"/>
    </row>
    <row r="80" spans="1:19" ht="12.75">
      <c r="A80" s="353"/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3"/>
    </row>
    <row r="81" spans="1:19" ht="12.75">
      <c r="A81" s="353"/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</row>
  </sheetData>
  <sheetProtection password="EF65" sheet="1" objects="1" scenarios="1"/>
  <mergeCells count="157">
    <mergeCell ref="A47:B47"/>
    <mergeCell ref="N47:O47"/>
    <mergeCell ref="R47:S47"/>
    <mergeCell ref="A48:S48"/>
    <mergeCell ref="A49:B49"/>
    <mergeCell ref="N49:O49"/>
    <mergeCell ref="R49:S49"/>
    <mergeCell ref="A50:S50"/>
    <mergeCell ref="A51:B51"/>
    <mergeCell ref="N51:O51"/>
    <mergeCell ref="R51:S51"/>
    <mergeCell ref="A52:S52"/>
    <mergeCell ref="A53:B53"/>
    <mergeCell ref="N53:O53"/>
    <mergeCell ref="R53:S53"/>
    <mergeCell ref="A54:S54"/>
    <mergeCell ref="R57:S57"/>
    <mergeCell ref="A58:S58"/>
    <mergeCell ref="A55:B55"/>
    <mergeCell ref="N55:O55"/>
    <mergeCell ref="R55:S55"/>
    <mergeCell ref="A56:S56"/>
    <mergeCell ref="A78:S78"/>
    <mergeCell ref="N2:S3"/>
    <mergeCell ref="A22:S22"/>
    <mergeCell ref="A23:B23"/>
    <mergeCell ref="N23:O23"/>
    <mergeCell ref="R23:S23"/>
    <mergeCell ref="A24:S24"/>
    <mergeCell ref="A25:B25"/>
    <mergeCell ref="N25:O25"/>
    <mergeCell ref="R25:S25"/>
    <mergeCell ref="A43:B43"/>
    <mergeCell ref="N43:O43"/>
    <mergeCell ref="R43:S43"/>
    <mergeCell ref="A61:B61"/>
    <mergeCell ref="N61:O61"/>
    <mergeCell ref="R61:S61"/>
    <mergeCell ref="A59:B59"/>
    <mergeCell ref="N59:O59"/>
    <mergeCell ref="R59:S59"/>
    <mergeCell ref="A60:S60"/>
    <mergeCell ref="A40:S40"/>
    <mergeCell ref="A65:B65"/>
    <mergeCell ref="N65:O65"/>
    <mergeCell ref="R65:S65"/>
    <mergeCell ref="A41:B41"/>
    <mergeCell ref="N41:O41"/>
    <mergeCell ref="R41:S41"/>
    <mergeCell ref="A64:S64"/>
    <mergeCell ref="A42:S42"/>
    <mergeCell ref="A62:S62"/>
    <mergeCell ref="R37:S37"/>
    <mergeCell ref="A68:S68"/>
    <mergeCell ref="A38:S38"/>
    <mergeCell ref="A67:B67"/>
    <mergeCell ref="N67:O67"/>
    <mergeCell ref="R67:S67"/>
    <mergeCell ref="A39:B39"/>
    <mergeCell ref="N39:O39"/>
    <mergeCell ref="R39:S39"/>
    <mergeCell ref="A66:S66"/>
    <mergeCell ref="A35:B35"/>
    <mergeCell ref="N35:O35"/>
    <mergeCell ref="R35:S35"/>
    <mergeCell ref="A70:S70"/>
    <mergeCell ref="A36:S36"/>
    <mergeCell ref="A69:B69"/>
    <mergeCell ref="N69:O69"/>
    <mergeCell ref="R69:S69"/>
    <mergeCell ref="A37:B37"/>
    <mergeCell ref="N37:O37"/>
    <mergeCell ref="A32:S32"/>
    <mergeCell ref="A73:B73"/>
    <mergeCell ref="N73:O73"/>
    <mergeCell ref="R73:S73"/>
    <mergeCell ref="A33:B33"/>
    <mergeCell ref="N33:O33"/>
    <mergeCell ref="R33:S33"/>
    <mergeCell ref="A72:S72"/>
    <mergeCell ref="A34:S34"/>
    <mergeCell ref="A71:B71"/>
    <mergeCell ref="N75:O75"/>
    <mergeCell ref="R75:S75"/>
    <mergeCell ref="A46:S46"/>
    <mergeCell ref="N71:O71"/>
    <mergeCell ref="R71:S71"/>
    <mergeCell ref="A63:B63"/>
    <mergeCell ref="N63:O63"/>
    <mergeCell ref="R63:S63"/>
    <mergeCell ref="A57:B57"/>
    <mergeCell ref="N57:O57"/>
    <mergeCell ref="N27:O27"/>
    <mergeCell ref="L77:N77"/>
    <mergeCell ref="O77:S77"/>
    <mergeCell ref="A76:S76"/>
    <mergeCell ref="A77:K77"/>
    <mergeCell ref="R29:S29"/>
    <mergeCell ref="A31:B31"/>
    <mergeCell ref="N31:O31"/>
    <mergeCell ref="R31:S31"/>
    <mergeCell ref="A75:B75"/>
    <mergeCell ref="N29:O29"/>
    <mergeCell ref="A79:S81"/>
    <mergeCell ref="L1:S1"/>
    <mergeCell ref="A1:K1"/>
    <mergeCell ref="A21:B21"/>
    <mergeCell ref="N21:O21"/>
    <mergeCell ref="R21:S21"/>
    <mergeCell ref="A74:S74"/>
    <mergeCell ref="A26:S26"/>
    <mergeCell ref="A27:B27"/>
    <mergeCell ref="A18:S18"/>
    <mergeCell ref="R27:S27"/>
    <mergeCell ref="A28:S28"/>
    <mergeCell ref="A44:S44"/>
    <mergeCell ref="A19:B19"/>
    <mergeCell ref="N19:O19"/>
    <mergeCell ref="R19:S19"/>
    <mergeCell ref="A20:S20"/>
    <mergeCell ref="A30:S30"/>
    <mergeCell ref="A29:B29"/>
    <mergeCell ref="A16:S16"/>
    <mergeCell ref="A17:B17"/>
    <mergeCell ref="N17:O17"/>
    <mergeCell ref="R17:S17"/>
    <mergeCell ref="N14:O14"/>
    <mergeCell ref="R14:S14"/>
    <mergeCell ref="A15:B15"/>
    <mergeCell ref="N15:O15"/>
    <mergeCell ref="R15:S15"/>
    <mergeCell ref="A45:B45"/>
    <mergeCell ref="N45:O45"/>
    <mergeCell ref="R45:S45"/>
    <mergeCell ref="A10:F10"/>
    <mergeCell ref="H10:L10"/>
    <mergeCell ref="N10:S10"/>
    <mergeCell ref="A11:S11"/>
    <mergeCell ref="A12:S12"/>
    <mergeCell ref="A13:S13"/>
    <mergeCell ref="A14:C14"/>
    <mergeCell ref="A2:B2"/>
    <mergeCell ref="C2:J2"/>
    <mergeCell ref="K2:M2"/>
    <mergeCell ref="A7:M7"/>
    <mergeCell ref="A4:S4"/>
    <mergeCell ref="A5:M5"/>
    <mergeCell ref="N5:R5"/>
    <mergeCell ref="A6:S6"/>
    <mergeCell ref="H9:L9"/>
    <mergeCell ref="C3:H3"/>
    <mergeCell ref="I3:J3"/>
    <mergeCell ref="K3:M3"/>
    <mergeCell ref="A8:S8"/>
    <mergeCell ref="A9:G9"/>
    <mergeCell ref="N9:S9"/>
    <mergeCell ref="N7:R7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workbookViewId="0" topLeftCell="A1">
      <selection activeCell="A15" sqref="A15:B15"/>
    </sheetView>
  </sheetViews>
  <sheetFormatPr defaultColWidth="9.140625" defaultRowHeight="12.75"/>
  <cols>
    <col min="1" max="1" width="4.7109375" style="12" customWidth="1"/>
    <col min="2" max="2" width="8.7109375" style="12" customWidth="1"/>
    <col min="3" max="3" width="0.85546875" style="12" customWidth="1"/>
    <col min="4" max="4" width="7.421875" style="12" customWidth="1"/>
    <col min="5" max="5" width="0.85546875" style="12" customWidth="1"/>
    <col min="6" max="6" width="16.7109375" style="12" customWidth="1"/>
    <col min="7" max="7" width="0.85546875" style="12" customWidth="1"/>
    <col min="8" max="8" width="8.8515625" style="12" customWidth="1"/>
    <col min="9" max="9" width="0.85546875" style="12" customWidth="1"/>
    <col min="10" max="10" width="5.7109375" style="12" customWidth="1"/>
    <col min="11" max="11" width="0.85546875" style="12" customWidth="1"/>
    <col min="12" max="12" width="20.140625" style="12" customWidth="1"/>
    <col min="13" max="13" width="0.85546875" style="12" customWidth="1"/>
    <col min="14" max="14" width="4.28125" style="12" customWidth="1"/>
    <col min="15" max="15" width="7.421875" style="12" customWidth="1"/>
    <col min="16" max="16" width="0.85546875" style="12" customWidth="1"/>
    <col min="17" max="17" width="21.00390625" style="12" hidden="1" customWidth="1"/>
    <col min="18" max="18" width="2.7109375" style="12" customWidth="1"/>
    <col min="19" max="19" width="4.57421875" style="12" customWidth="1"/>
    <col min="20" max="20" width="6.140625" style="12" customWidth="1"/>
    <col min="21" max="16384" width="9.140625" style="12" customWidth="1"/>
  </cols>
  <sheetData>
    <row r="1" spans="1:19" ht="12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41" t="s">
        <v>203</v>
      </c>
      <c r="M1" s="141"/>
      <c r="N1" s="141"/>
      <c r="O1" s="141"/>
      <c r="P1" s="141"/>
      <c r="Q1" s="141"/>
      <c r="R1" s="141"/>
      <c r="S1" s="141"/>
    </row>
    <row r="2" spans="1:19" ht="12.75" customHeight="1" thickBot="1">
      <c r="A2" s="200"/>
      <c r="B2" s="200"/>
      <c r="C2" s="116" t="s">
        <v>140</v>
      </c>
      <c r="D2" s="116"/>
      <c r="E2" s="116"/>
      <c r="F2" s="116"/>
      <c r="G2" s="116"/>
      <c r="H2" s="116"/>
      <c r="I2" s="125"/>
      <c r="J2" s="125"/>
      <c r="K2" s="290" t="s">
        <v>141</v>
      </c>
      <c r="L2" s="290"/>
      <c r="M2" s="290"/>
      <c r="N2" s="373"/>
      <c r="O2" s="373"/>
      <c r="P2" s="373"/>
      <c r="Q2" s="374"/>
      <c r="R2" s="374"/>
      <c r="S2" s="374"/>
    </row>
    <row r="3" spans="1:19" ht="13.5" thickBot="1">
      <c r="A3" s="8" t="s">
        <v>197</v>
      </c>
      <c r="B3" s="8"/>
      <c r="C3" s="365">
        <f>+1!A4:G4</f>
        <v>0</v>
      </c>
      <c r="D3" s="366"/>
      <c r="E3" s="366"/>
      <c r="F3" s="366"/>
      <c r="G3" s="366"/>
      <c r="H3" s="367"/>
      <c r="I3" s="300"/>
      <c r="J3" s="282"/>
      <c r="K3" s="368">
        <f>+1!O22</f>
        <v>2008</v>
      </c>
      <c r="L3" s="369"/>
      <c r="M3" s="370"/>
      <c r="N3" s="269"/>
      <c r="O3" s="269"/>
      <c r="P3" s="269"/>
      <c r="Q3" s="269"/>
      <c r="R3" s="269"/>
      <c r="S3" s="269"/>
    </row>
    <row r="4" spans="1:20" ht="13.5" customHeight="1" thickBot="1">
      <c r="A4" s="334" t="s">
        <v>85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33"/>
    </row>
    <row r="5" spans="1:20" ht="14.25" customHeight="1" thickBot="1">
      <c r="A5" s="31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75" t="s">
        <v>200</v>
      </c>
      <c r="O5" s="125"/>
      <c r="P5" s="125"/>
      <c r="Q5" s="125"/>
      <c r="R5" s="158"/>
      <c r="S5" s="37">
        <v>1</v>
      </c>
      <c r="T5" s="33"/>
    </row>
    <row r="6" spans="1:20" ht="3" customHeight="1" thickBot="1">
      <c r="A6" s="175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33"/>
    </row>
    <row r="7" spans="1:20" ht="14.25" customHeight="1" thickBot="1">
      <c r="A7" s="17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75" t="s">
        <v>201</v>
      </c>
      <c r="O7" s="125"/>
      <c r="P7" s="125"/>
      <c r="Q7" s="125"/>
      <c r="R7" s="158"/>
      <c r="S7" s="37">
        <v>1</v>
      </c>
      <c r="T7" s="33"/>
    </row>
    <row r="8" spans="1:21" ht="3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34"/>
      <c r="U8" s="35"/>
    </row>
    <row r="9" spans="1:21" ht="10.5" customHeight="1" thickBot="1">
      <c r="A9" s="175" t="s">
        <v>90</v>
      </c>
      <c r="B9" s="175"/>
      <c r="C9" s="175"/>
      <c r="D9" s="175"/>
      <c r="E9" s="175"/>
      <c r="F9" s="175"/>
      <c r="G9" s="175"/>
      <c r="H9" s="106" t="s">
        <v>91</v>
      </c>
      <c r="I9" s="106"/>
      <c r="J9" s="106"/>
      <c r="K9" s="106"/>
      <c r="L9" s="106"/>
      <c r="M9" s="21"/>
      <c r="N9" s="175" t="s">
        <v>92</v>
      </c>
      <c r="O9" s="125"/>
      <c r="P9" s="125"/>
      <c r="Q9" s="125"/>
      <c r="R9" s="125"/>
      <c r="S9" s="125"/>
      <c r="T9" s="34"/>
      <c r="U9" s="35"/>
    </row>
    <row r="10" spans="1:20" ht="14.25" customHeight="1" thickBot="1">
      <c r="A10" s="107">
        <f>+STA1!A24</f>
        <v>0</v>
      </c>
      <c r="B10" s="108"/>
      <c r="C10" s="108"/>
      <c r="D10" s="108"/>
      <c r="E10" s="108"/>
      <c r="F10" s="109"/>
      <c r="G10" s="4"/>
      <c r="H10" s="107">
        <f>+A10</f>
        <v>0</v>
      </c>
      <c r="I10" s="108"/>
      <c r="J10" s="108"/>
      <c r="K10" s="108"/>
      <c r="L10" s="109"/>
      <c r="M10" s="4"/>
      <c r="N10" s="107">
        <f>+STA1!N24</f>
        <v>0</v>
      </c>
      <c r="O10" s="108"/>
      <c r="P10" s="108"/>
      <c r="Q10" s="108"/>
      <c r="R10" s="108"/>
      <c r="S10" s="109"/>
      <c r="T10" s="33"/>
    </row>
    <row r="11" spans="1:20" ht="3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33"/>
    </row>
    <row r="12" spans="1:20" ht="10.5" customHeight="1">
      <c r="A12" s="175" t="s">
        <v>204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33"/>
    </row>
    <row r="13" spans="1:20" ht="3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33"/>
    </row>
    <row r="14" spans="1:20" ht="33.75" customHeight="1" thickBot="1">
      <c r="A14" s="342" t="s">
        <v>176</v>
      </c>
      <c r="B14" s="219"/>
      <c r="C14" s="219"/>
      <c r="D14" s="39" t="s">
        <v>177</v>
      </c>
      <c r="E14" s="38"/>
      <c r="F14" s="39" t="s">
        <v>178</v>
      </c>
      <c r="G14" s="38"/>
      <c r="H14" s="39" t="s">
        <v>179</v>
      </c>
      <c r="I14" s="38"/>
      <c r="J14" s="39" t="s">
        <v>180</v>
      </c>
      <c r="K14" s="38"/>
      <c r="L14" s="39" t="s">
        <v>181</v>
      </c>
      <c r="M14" s="38"/>
      <c r="N14" s="341" t="s">
        <v>182</v>
      </c>
      <c r="O14" s="307"/>
      <c r="P14" s="38"/>
      <c r="Q14" s="38"/>
      <c r="R14" s="342" t="s">
        <v>183</v>
      </c>
      <c r="S14" s="296"/>
      <c r="T14" s="33"/>
    </row>
    <row r="15" spans="1:20" ht="15.75" customHeight="1" thickBot="1">
      <c r="A15" s="302"/>
      <c r="B15" s="303"/>
      <c r="C15" s="40"/>
      <c r="D15" s="80"/>
      <c r="E15" s="40"/>
      <c r="F15" s="80"/>
      <c r="G15" s="4"/>
      <c r="H15" s="11"/>
      <c r="I15" s="4"/>
      <c r="J15" s="11"/>
      <c r="K15" s="4"/>
      <c r="L15" s="68"/>
      <c r="M15" s="4"/>
      <c r="N15" s="126"/>
      <c r="O15" s="127"/>
      <c r="P15" s="4"/>
      <c r="Q15" s="4"/>
      <c r="R15" s="126"/>
      <c r="S15" s="127"/>
      <c r="T15" s="33"/>
    </row>
    <row r="16" spans="1:20" ht="3" customHeight="1" thickBo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33"/>
    </row>
    <row r="17" spans="1:20" ht="15.75" customHeight="1" thickBot="1">
      <c r="A17" s="302"/>
      <c r="B17" s="303"/>
      <c r="C17" s="40"/>
      <c r="D17" s="80"/>
      <c r="E17" s="40"/>
      <c r="F17" s="80"/>
      <c r="G17" s="4"/>
      <c r="H17" s="11"/>
      <c r="I17" s="4"/>
      <c r="J17" s="11"/>
      <c r="K17" s="4"/>
      <c r="L17" s="68"/>
      <c r="M17" s="4"/>
      <c r="N17" s="126"/>
      <c r="O17" s="127"/>
      <c r="P17" s="4"/>
      <c r="Q17" s="4"/>
      <c r="R17" s="126"/>
      <c r="S17" s="127"/>
      <c r="T17" s="33"/>
    </row>
    <row r="18" spans="1:20" ht="3" customHeight="1" thickBo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33"/>
    </row>
    <row r="19" spans="1:20" ht="15.75" customHeight="1" thickBot="1">
      <c r="A19" s="302"/>
      <c r="B19" s="303"/>
      <c r="C19" s="40"/>
      <c r="D19" s="80"/>
      <c r="E19" s="40"/>
      <c r="F19" s="80"/>
      <c r="G19" s="4"/>
      <c r="H19" s="11"/>
      <c r="I19" s="4"/>
      <c r="J19" s="11"/>
      <c r="K19" s="4"/>
      <c r="L19" s="68"/>
      <c r="M19" s="4"/>
      <c r="N19" s="126"/>
      <c r="O19" s="127"/>
      <c r="P19" s="4"/>
      <c r="Q19" s="4"/>
      <c r="R19" s="126"/>
      <c r="S19" s="127"/>
      <c r="T19" s="33"/>
    </row>
    <row r="20" spans="1:20" ht="3" customHeight="1" thickBot="1">
      <c r="A20" s="371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33"/>
    </row>
    <row r="21" spans="1:20" ht="15.75" customHeight="1" thickBot="1">
      <c r="A21" s="302"/>
      <c r="B21" s="303"/>
      <c r="C21" s="40"/>
      <c r="D21" s="80"/>
      <c r="E21" s="40"/>
      <c r="F21" s="80"/>
      <c r="G21" s="4"/>
      <c r="H21" s="11"/>
      <c r="I21" s="4"/>
      <c r="J21" s="11"/>
      <c r="K21" s="4"/>
      <c r="L21" s="68"/>
      <c r="M21" s="4"/>
      <c r="N21" s="126"/>
      <c r="O21" s="127"/>
      <c r="P21" s="4"/>
      <c r="Q21" s="4"/>
      <c r="R21" s="126"/>
      <c r="S21" s="127"/>
      <c r="T21" s="33"/>
    </row>
    <row r="22" spans="1:20" ht="3" customHeight="1" thickBot="1">
      <c r="A22" s="371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33"/>
    </row>
    <row r="23" spans="1:20" ht="15.75" customHeight="1" thickBot="1">
      <c r="A23" s="302"/>
      <c r="B23" s="303"/>
      <c r="C23" s="40"/>
      <c r="D23" s="80"/>
      <c r="E23" s="40"/>
      <c r="F23" s="80"/>
      <c r="G23" s="4"/>
      <c r="H23" s="11"/>
      <c r="I23" s="4"/>
      <c r="J23" s="11"/>
      <c r="K23" s="4"/>
      <c r="L23" s="68"/>
      <c r="M23" s="4"/>
      <c r="N23" s="126"/>
      <c r="O23" s="127"/>
      <c r="P23" s="4"/>
      <c r="Q23" s="4"/>
      <c r="R23" s="126"/>
      <c r="S23" s="127"/>
      <c r="T23" s="33"/>
    </row>
    <row r="24" spans="1:20" ht="3" customHeight="1" thickBo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33"/>
    </row>
    <row r="25" spans="1:20" ht="15.75" customHeight="1" thickBot="1">
      <c r="A25" s="302"/>
      <c r="B25" s="303"/>
      <c r="C25" s="40"/>
      <c r="D25" s="80"/>
      <c r="E25" s="40"/>
      <c r="F25" s="80"/>
      <c r="G25" s="4"/>
      <c r="H25" s="11"/>
      <c r="I25" s="4"/>
      <c r="J25" s="11"/>
      <c r="K25" s="4"/>
      <c r="L25" s="68"/>
      <c r="M25" s="4"/>
      <c r="N25" s="126"/>
      <c r="O25" s="127"/>
      <c r="P25" s="4"/>
      <c r="Q25" s="4"/>
      <c r="R25" s="126"/>
      <c r="S25" s="127"/>
      <c r="T25" s="33"/>
    </row>
    <row r="26" spans="1:20" ht="3.75" customHeight="1" thickBo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33"/>
    </row>
    <row r="27" spans="1:20" ht="15.75" customHeight="1" thickBot="1">
      <c r="A27" s="302"/>
      <c r="B27" s="303"/>
      <c r="C27" s="40"/>
      <c r="D27" s="80"/>
      <c r="E27" s="40"/>
      <c r="F27" s="80"/>
      <c r="G27" s="4"/>
      <c r="H27" s="11"/>
      <c r="I27" s="4"/>
      <c r="J27" s="11"/>
      <c r="K27" s="4"/>
      <c r="L27" s="68"/>
      <c r="M27" s="4"/>
      <c r="N27" s="126"/>
      <c r="O27" s="127"/>
      <c r="P27" s="4"/>
      <c r="Q27" s="4"/>
      <c r="R27" s="126"/>
      <c r="S27" s="127"/>
      <c r="T27" s="33"/>
    </row>
    <row r="28" spans="1:20" ht="3.75" customHeight="1" thickBot="1">
      <c r="A28" s="371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33"/>
    </row>
    <row r="29" spans="1:20" ht="15.75" customHeight="1" thickBot="1">
      <c r="A29" s="302"/>
      <c r="B29" s="303"/>
      <c r="C29" s="40"/>
      <c r="D29" s="80"/>
      <c r="E29" s="40"/>
      <c r="F29" s="80"/>
      <c r="G29" s="4"/>
      <c r="H29" s="11"/>
      <c r="I29" s="4"/>
      <c r="J29" s="11"/>
      <c r="K29" s="4"/>
      <c r="L29" s="68"/>
      <c r="M29" s="4"/>
      <c r="N29" s="126"/>
      <c r="O29" s="127"/>
      <c r="P29" s="4"/>
      <c r="Q29" s="4"/>
      <c r="R29" s="126"/>
      <c r="S29" s="127"/>
      <c r="T29" s="33"/>
    </row>
    <row r="30" spans="1:20" ht="3.75" customHeight="1" thickBot="1">
      <c r="A30" s="371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33"/>
    </row>
    <row r="31" spans="1:20" ht="15.75" customHeight="1" thickBot="1">
      <c r="A31" s="302"/>
      <c r="B31" s="303"/>
      <c r="C31" s="40"/>
      <c r="D31" s="80"/>
      <c r="E31" s="40"/>
      <c r="F31" s="80"/>
      <c r="G31" s="4"/>
      <c r="H31" s="11"/>
      <c r="I31" s="4"/>
      <c r="J31" s="11"/>
      <c r="K31" s="4"/>
      <c r="L31" s="68"/>
      <c r="M31" s="4"/>
      <c r="N31" s="126"/>
      <c r="O31" s="127"/>
      <c r="P31" s="4"/>
      <c r="Q31" s="4"/>
      <c r="R31" s="126"/>
      <c r="S31" s="127"/>
      <c r="T31" s="33"/>
    </row>
    <row r="32" spans="1:20" ht="3.75" customHeight="1" thickBo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33"/>
    </row>
    <row r="33" spans="1:20" ht="15.75" customHeight="1" thickBot="1">
      <c r="A33" s="302"/>
      <c r="B33" s="303"/>
      <c r="C33" s="40"/>
      <c r="D33" s="80"/>
      <c r="E33" s="40"/>
      <c r="F33" s="80"/>
      <c r="G33" s="4"/>
      <c r="H33" s="11"/>
      <c r="I33" s="4"/>
      <c r="J33" s="11"/>
      <c r="K33" s="4"/>
      <c r="L33" s="68"/>
      <c r="M33" s="4"/>
      <c r="N33" s="126"/>
      <c r="O33" s="127"/>
      <c r="P33" s="4"/>
      <c r="Q33" s="4"/>
      <c r="R33" s="126"/>
      <c r="S33" s="127"/>
      <c r="T33" s="33"/>
    </row>
    <row r="34" spans="1:20" ht="3.7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33"/>
    </row>
    <row r="35" spans="1:20" ht="15.75" customHeight="1" thickBot="1">
      <c r="A35" s="302"/>
      <c r="B35" s="303"/>
      <c r="C35" s="40"/>
      <c r="D35" s="80"/>
      <c r="E35" s="40"/>
      <c r="F35" s="80"/>
      <c r="G35" s="4"/>
      <c r="H35" s="11"/>
      <c r="I35" s="4"/>
      <c r="J35" s="11"/>
      <c r="K35" s="4"/>
      <c r="L35" s="68"/>
      <c r="M35" s="4"/>
      <c r="N35" s="126"/>
      <c r="O35" s="127"/>
      <c r="P35" s="4"/>
      <c r="Q35" s="4"/>
      <c r="R35" s="126"/>
      <c r="S35" s="127"/>
      <c r="T35" s="33"/>
    </row>
    <row r="36" spans="1:20" ht="3.75" customHeight="1" thickBot="1">
      <c r="A36" s="371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33"/>
    </row>
    <row r="37" spans="1:20" ht="15.75" customHeight="1" thickBot="1">
      <c r="A37" s="302"/>
      <c r="B37" s="303"/>
      <c r="C37" s="40"/>
      <c r="D37" s="80"/>
      <c r="E37" s="40"/>
      <c r="F37" s="80"/>
      <c r="G37" s="4"/>
      <c r="H37" s="11"/>
      <c r="I37" s="4"/>
      <c r="J37" s="11"/>
      <c r="K37" s="4"/>
      <c r="L37" s="68"/>
      <c r="M37" s="4"/>
      <c r="N37" s="126"/>
      <c r="O37" s="127"/>
      <c r="P37" s="4"/>
      <c r="Q37" s="4"/>
      <c r="R37" s="126"/>
      <c r="S37" s="127"/>
      <c r="T37" s="33"/>
    </row>
    <row r="38" spans="1:20" ht="3.75" customHeight="1" thickBot="1">
      <c r="A38" s="371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33"/>
    </row>
    <row r="39" spans="1:20" ht="15.75" customHeight="1" thickBot="1">
      <c r="A39" s="302"/>
      <c r="B39" s="303"/>
      <c r="C39" s="40"/>
      <c r="D39" s="80"/>
      <c r="E39" s="40"/>
      <c r="F39" s="80"/>
      <c r="G39" s="4"/>
      <c r="H39" s="11"/>
      <c r="I39" s="4"/>
      <c r="J39" s="11"/>
      <c r="K39" s="4"/>
      <c r="L39" s="68"/>
      <c r="M39" s="4"/>
      <c r="N39" s="126"/>
      <c r="O39" s="127"/>
      <c r="P39" s="4"/>
      <c r="Q39" s="4"/>
      <c r="R39" s="126"/>
      <c r="S39" s="127"/>
      <c r="T39" s="33"/>
    </row>
    <row r="40" spans="1:20" ht="3.75" customHeight="1" thickBo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33"/>
    </row>
    <row r="41" spans="1:20" ht="15.75" customHeight="1" thickBot="1">
      <c r="A41" s="302"/>
      <c r="B41" s="303"/>
      <c r="C41" s="40"/>
      <c r="D41" s="80"/>
      <c r="E41" s="40"/>
      <c r="F41" s="80"/>
      <c r="G41" s="4"/>
      <c r="H41" s="11"/>
      <c r="I41" s="4"/>
      <c r="J41" s="11"/>
      <c r="K41" s="4"/>
      <c r="L41" s="68"/>
      <c r="M41" s="4"/>
      <c r="N41" s="126"/>
      <c r="O41" s="127"/>
      <c r="P41" s="4"/>
      <c r="Q41" s="4"/>
      <c r="R41" s="126"/>
      <c r="S41" s="127"/>
      <c r="T41" s="33"/>
    </row>
    <row r="42" spans="1:20" ht="3.75" customHeight="1" thickBo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33"/>
    </row>
    <row r="43" spans="1:20" ht="15.75" customHeight="1" thickBot="1">
      <c r="A43" s="302"/>
      <c r="B43" s="303"/>
      <c r="C43" s="40"/>
      <c r="D43" s="80"/>
      <c r="E43" s="40"/>
      <c r="F43" s="80"/>
      <c r="G43" s="4"/>
      <c r="H43" s="11"/>
      <c r="I43" s="4"/>
      <c r="J43" s="11"/>
      <c r="K43" s="4"/>
      <c r="L43" s="68"/>
      <c r="M43" s="4"/>
      <c r="N43" s="126"/>
      <c r="O43" s="127"/>
      <c r="P43" s="4"/>
      <c r="Q43" s="4"/>
      <c r="R43" s="126"/>
      <c r="S43" s="127"/>
      <c r="T43" s="33"/>
    </row>
    <row r="44" spans="1:20" ht="3.75" customHeight="1" thickBot="1">
      <c r="A44" s="371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33"/>
    </row>
    <row r="45" spans="1:20" ht="15.75" customHeight="1" thickBot="1">
      <c r="A45" s="302"/>
      <c r="B45" s="303"/>
      <c r="C45" s="40"/>
      <c r="D45" s="80"/>
      <c r="E45" s="40"/>
      <c r="F45" s="80"/>
      <c r="G45" s="4"/>
      <c r="H45" s="11"/>
      <c r="I45" s="4"/>
      <c r="J45" s="11"/>
      <c r="K45" s="4"/>
      <c r="L45" s="68"/>
      <c r="M45" s="4"/>
      <c r="N45" s="126"/>
      <c r="O45" s="127"/>
      <c r="P45" s="4"/>
      <c r="Q45" s="4"/>
      <c r="R45" s="126"/>
      <c r="S45" s="127"/>
      <c r="T45" s="33"/>
    </row>
    <row r="46" spans="1:20" ht="3.75" customHeight="1" thickBot="1">
      <c r="A46" s="371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33"/>
    </row>
    <row r="47" spans="1:20" ht="15.75" customHeight="1" thickBot="1">
      <c r="A47" s="302"/>
      <c r="B47" s="303"/>
      <c r="C47" s="40"/>
      <c r="D47" s="80"/>
      <c r="E47" s="40"/>
      <c r="F47" s="80"/>
      <c r="G47" s="4"/>
      <c r="H47" s="11"/>
      <c r="I47" s="4"/>
      <c r="J47" s="11"/>
      <c r="K47" s="4"/>
      <c r="L47" s="68"/>
      <c r="M47" s="4"/>
      <c r="N47" s="126"/>
      <c r="O47" s="127"/>
      <c r="P47" s="4"/>
      <c r="Q47" s="4"/>
      <c r="R47" s="126"/>
      <c r="S47" s="127"/>
      <c r="T47" s="33"/>
    </row>
    <row r="48" spans="1:20" ht="3.75" customHeight="1" thickBo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33"/>
    </row>
    <row r="49" spans="1:20" ht="15.75" customHeight="1" thickBot="1">
      <c r="A49" s="302"/>
      <c r="B49" s="303"/>
      <c r="C49" s="40"/>
      <c r="D49" s="80"/>
      <c r="E49" s="40"/>
      <c r="F49" s="80"/>
      <c r="G49" s="4"/>
      <c r="H49" s="11"/>
      <c r="I49" s="4"/>
      <c r="J49" s="11"/>
      <c r="K49" s="4"/>
      <c r="L49" s="68"/>
      <c r="M49" s="4"/>
      <c r="N49" s="126"/>
      <c r="O49" s="127"/>
      <c r="P49" s="4"/>
      <c r="Q49" s="4"/>
      <c r="R49" s="126"/>
      <c r="S49" s="127"/>
      <c r="T49" s="33"/>
    </row>
    <row r="50" spans="1:20" ht="3.75" customHeight="1" thickBo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33"/>
    </row>
    <row r="51" spans="1:20" ht="15.75" customHeight="1" thickBot="1">
      <c r="A51" s="302"/>
      <c r="B51" s="303"/>
      <c r="C51" s="40"/>
      <c r="D51" s="80"/>
      <c r="E51" s="40"/>
      <c r="F51" s="80"/>
      <c r="G51" s="4"/>
      <c r="H51" s="11"/>
      <c r="I51" s="4"/>
      <c r="J51" s="11"/>
      <c r="K51" s="4"/>
      <c r="L51" s="68"/>
      <c r="M51" s="4"/>
      <c r="N51" s="126"/>
      <c r="O51" s="127"/>
      <c r="P51" s="4"/>
      <c r="Q51" s="4"/>
      <c r="R51" s="126"/>
      <c r="S51" s="127"/>
      <c r="T51" s="33"/>
    </row>
    <row r="52" spans="1:20" ht="3.75" customHeight="1" thickBot="1">
      <c r="A52" s="371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33"/>
    </row>
    <row r="53" spans="1:20" ht="15.75" customHeight="1" thickBot="1">
      <c r="A53" s="302"/>
      <c r="B53" s="303"/>
      <c r="C53" s="40"/>
      <c r="D53" s="80"/>
      <c r="E53" s="40"/>
      <c r="F53" s="80"/>
      <c r="G53" s="4"/>
      <c r="H53" s="11"/>
      <c r="I53" s="4"/>
      <c r="J53" s="11"/>
      <c r="K53" s="4"/>
      <c r="L53" s="68"/>
      <c r="M53" s="4"/>
      <c r="N53" s="126"/>
      <c r="O53" s="127"/>
      <c r="P53" s="4"/>
      <c r="Q53" s="4"/>
      <c r="R53" s="126"/>
      <c r="S53" s="127"/>
      <c r="T53" s="33"/>
    </row>
    <row r="54" spans="1:20" ht="3.75" customHeight="1" thickBot="1">
      <c r="A54" s="371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33"/>
    </row>
    <row r="55" spans="1:20" ht="15.75" customHeight="1" thickBot="1">
      <c r="A55" s="302"/>
      <c r="B55" s="303"/>
      <c r="C55" s="40"/>
      <c r="D55" s="80"/>
      <c r="E55" s="40"/>
      <c r="F55" s="80"/>
      <c r="G55" s="4"/>
      <c r="H55" s="11"/>
      <c r="I55" s="4"/>
      <c r="J55" s="11"/>
      <c r="K55" s="4"/>
      <c r="L55" s="68"/>
      <c r="M55" s="4"/>
      <c r="N55" s="126"/>
      <c r="O55" s="127"/>
      <c r="P55" s="4"/>
      <c r="Q55" s="4"/>
      <c r="R55" s="126"/>
      <c r="S55" s="127"/>
      <c r="T55" s="33"/>
    </row>
    <row r="56" spans="1:20" ht="3.75" customHeight="1" thickBot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33"/>
    </row>
    <row r="57" spans="1:20" ht="15.75" customHeight="1" thickBot="1">
      <c r="A57" s="302"/>
      <c r="B57" s="303"/>
      <c r="C57" s="40"/>
      <c r="D57" s="80"/>
      <c r="E57" s="40"/>
      <c r="F57" s="80"/>
      <c r="G57" s="4"/>
      <c r="H57" s="11"/>
      <c r="I57" s="4"/>
      <c r="J57" s="11"/>
      <c r="K57" s="4"/>
      <c r="L57" s="68"/>
      <c r="M57" s="4"/>
      <c r="N57" s="126"/>
      <c r="O57" s="127"/>
      <c r="P57" s="4"/>
      <c r="Q57" s="4"/>
      <c r="R57" s="126"/>
      <c r="S57" s="127"/>
      <c r="T57" s="33"/>
    </row>
    <row r="58" spans="1:20" ht="3" customHeight="1" thickBo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33"/>
    </row>
    <row r="59" spans="1:20" ht="15.75" customHeight="1" thickBot="1">
      <c r="A59" s="302"/>
      <c r="B59" s="303"/>
      <c r="C59" s="40"/>
      <c r="D59" s="80"/>
      <c r="E59" s="40"/>
      <c r="F59" s="80"/>
      <c r="G59" s="4"/>
      <c r="H59" s="11"/>
      <c r="I59" s="4"/>
      <c r="J59" s="11"/>
      <c r="K59" s="4"/>
      <c r="L59" s="68"/>
      <c r="M59" s="4"/>
      <c r="N59" s="126"/>
      <c r="O59" s="127"/>
      <c r="P59" s="4"/>
      <c r="Q59" s="4"/>
      <c r="R59" s="126"/>
      <c r="S59" s="127"/>
      <c r="T59" s="33"/>
    </row>
    <row r="60" spans="1:20" ht="3" customHeight="1" thickBot="1">
      <c r="A60" s="371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33"/>
    </row>
    <row r="61" spans="1:20" ht="15.75" customHeight="1" thickBot="1">
      <c r="A61" s="302"/>
      <c r="B61" s="303"/>
      <c r="C61" s="40"/>
      <c r="D61" s="80"/>
      <c r="E61" s="40"/>
      <c r="F61" s="80"/>
      <c r="G61" s="4"/>
      <c r="H61" s="11"/>
      <c r="I61" s="4"/>
      <c r="J61" s="11"/>
      <c r="K61" s="4"/>
      <c r="L61" s="68"/>
      <c r="M61" s="4"/>
      <c r="N61" s="126"/>
      <c r="O61" s="127"/>
      <c r="P61" s="4"/>
      <c r="Q61" s="4"/>
      <c r="R61" s="126"/>
      <c r="S61" s="127"/>
      <c r="T61" s="33"/>
    </row>
    <row r="62" spans="1:20" ht="3" customHeight="1" thickBot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33"/>
    </row>
    <row r="63" spans="1:20" ht="15.75" customHeight="1" thickBot="1">
      <c r="A63" s="302"/>
      <c r="B63" s="303"/>
      <c r="C63" s="40"/>
      <c r="D63" s="80"/>
      <c r="E63" s="40"/>
      <c r="F63" s="80"/>
      <c r="G63" s="4"/>
      <c r="H63" s="11"/>
      <c r="I63" s="4"/>
      <c r="J63" s="11"/>
      <c r="K63" s="4"/>
      <c r="L63" s="68"/>
      <c r="M63" s="4"/>
      <c r="N63" s="126"/>
      <c r="O63" s="127"/>
      <c r="P63" s="4"/>
      <c r="Q63" s="4"/>
      <c r="R63" s="126"/>
      <c r="S63" s="127"/>
      <c r="T63" s="33"/>
    </row>
    <row r="64" spans="1:20" ht="3" customHeight="1" thickBo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33"/>
    </row>
    <row r="65" spans="1:20" ht="15.75" customHeight="1" thickBot="1">
      <c r="A65" s="302"/>
      <c r="B65" s="303"/>
      <c r="C65" s="40"/>
      <c r="D65" s="80"/>
      <c r="E65" s="40"/>
      <c r="F65" s="80"/>
      <c r="G65" s="4"/>
      <c r="H65" s="11"/>
      <c r="I65" s="4"/>
      <c r="J65" s="11"/>
      <c r="K65" s="4"/>
      <c r="L65" s="68"/>
      <c r="M65" s="4"/>
      <c r="N65" s="126"/>
      <c r="O65" s="127"/>
      <c r="P65" s="4"/>
      <c r="Q65" s="4"/>
      <c r="R65" s="126"/>
      <c r="S65" s="127"/>
      <c r="T65" s="33"/>
    </row>
    <row r="66" spans="1:20" ht="3" customHeight="1" thickBot="1">
      <c r="A66" s="371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33"/>
    </row>
    <row r="67" spans="1:20" ht="15.75" customHeight="1" thickBot="1">
      <c r="A67" s="302"/>
      <c r="B67" s="303"/>
      <c r="C67" s="40"/>
      <c r="D67" s="80"/>
      <c r="E67" s="40"/>
      <c r="F67" s="80"/>
      <c r="G67" s="4"/>
      <c r="H67" s="11"/>
      <c r="I67" s="4"/>
      <c r="J67" s="11"/>
      <c r="K67" s="4"/>
      <c r="L67" s="68"/>
      <c r="M67" s="4"/>
      <c r="N67" s="126"/>
      <c r="O67" s="127"/>
      <c r="P67" s="4"/>
      <c r="Q67" s="4"/>
      <c r="R67" s="126"/>
      <c r="S67" s="127"/>
      <c r="T67" s="33"/>
    </row>
    <row r="68" spans="1:20" ht="3" customHeight="1" thickBot="1">
      <c r="A68" s="371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33"/>
    </row>
    <row r="69" spans="1:20" ht="15.75" customHeight="1" thickBot="1">
      <c r="A69" s="302"/>
      <c r="B69" s="303"/>
      <c r="C69" s="40"/>
      <c r="D69" s="80"/>
      <c r="E69" s="40"/>
      <c r="F69" s="80"/>
      <c r="G69" s="4"/>
      <c r="H69" s="11"/>
      <c r="I69" s="4"/>
      <c r="J69" s="11"/>
      <c r="K69" s="4"/>
      <c r="L69" s="68"/>
      <c r="M69" s="4"/>
      <c r="N69" s="126"/>
      <c r="O69" s="127"/>
      <c r="P69" s="4"/>
      <c r="Q69" s="4"/>
      <c r="R69" s="126"/>
      <c r="S69" s="127"/>
      <c r="T69" s="33"/>
    </row>
    <row r="70" spans="1:20" ht="3" customHeight="1" thickBot="1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33"/>
    </row>
    <row r="71" spans="1:20" ht="15.75" customHeight="1" thickBot="1">
      <c r="A71" s="302"/>
      <c r="B71" s="303"/>
      <c r="C71" s="40"/>
      <c r="D71" s="80"/>
      <c r="E71" s="40"/>
      <c r="F71" s="80"/>
      <c r="G71" s="4"/>
      <c r="H71" s="11"/>
      <c r="I71" s="4"/>
      <c r="J71" s="11"/>
      <c r="K71" s="4"/>
      <c r="L71" s="68"/>
      <c r="M71" s="4"/>
      <c r="N71" s="126"/>
      <c r="O71" s="127"/>
      <c r="P71" s="4"/>
      <c r="Q71" s="4"/>
      <c r="R71" s="126"/>
      <c r="S71" s="127"/>
      <c r="T71" s="33"/>
    </row>
    <row r="72" spans="1:20" ht="3" customHeight="1" thickBot="1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33"/>
    </row>
    <row r="73" spans="1:20" ht="15.75" customHeight="1" thickBot="1">
      <c r="A73" s="302"/>
      <c r="B73" s="303"/>
      <c r="C73" s="40"/>
      <c r="D73" s="80"/>
      <c r="E73" s="40"/>
      <c r="F73" s="80"/>
      <c r="G73" s="4"/>
      <c r="H73" s="11"/>
      <c r="I73" s="4"/>
      <c r="J73" s="11"/>
      <c r="K73" s="4"/>
      <c r="L73" s="68"/>
      <c r="M73" s="4"/>
      <c r="N73" s="126"/>
      <c r="O73" s="127"/>
      <c r="P73" s="4"/>
      <c r="Q73" s="4"/>
      <c r="R73" s="126"/>
      <c r="S73" s="127"/>
      <c r="T73" s="33"/>
    </row>
    <row r="74" spans="1:20" ht="3" customHeight="1" thickBot="1">
      <c r="A74" s="371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33"/>
    </row>
    <row r="75" spans="1:20" ht="15.75" customHeight="1" thickBot="1">
      <c r="A75" s="302"/>
      <c r="B75" s="303"/>
      <c r="C75" s="40"/>
      <c r="D75" s="80"/>
      <c r="E75" s="40"/>
      <c r="F75" s="80"/>
      <c r="G75" s="4"/>
      <c r="H75" s="11"/>
      <c r="I75" s="4"/>
      <c r="J75" s="11"/>
      <c r="K75" s="4"/>
      <c r="L75" s="68"/>
      <c r="M75" s="4"/>
      <c r="N75" s="126"/>
      <c r="O75" s="127"/>
      <c r="P75" s="4"/>
      <c r="Q75" s="4"/>
      <c r="R75" s="126"/>
      <c r="S75" s="127"/>
      <c r="T75" s="33"/>
    </row>
    <row r="76" spans="1:20" ht="3" customHeight="1" thickBot="1">
      <c r="A76" s="131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33"/>
    </row>
    <row r="77" spans="1:20" ht="21" customHeight="1" thickBot="1">
      <c r="A77" s="348" t="s">
        <v>223</v>
      </c>
      <c r="B77" s="274"/>
      <c r="C77" s="274"/>
      <c r="D77" s="274"/>
      <c r="E77" s="274"/>
      <c r="F77" s="274"/>
      <c r="G77" s="274"/>
      <c r="H77" s="274"/>
      <c r="I77" s="274"/>
      <c r="J77" s="274"/>
      <c r="K77" s="355"/>
      <c r="L77" s="343">
        <f>+L75+L73+L71+L69+L67+L65+L63+L61+L59+L57+L55+L53+L51+L49+L47+L45+L43+L41+L39+L37+L35+L33+L31+L29+L25+L23+L21+L19+L17+L15+L27</f>
        <v>0</v>
      </c>
      <c r="M77" s="344"/>
      <c r="N77" s="345"/>
      <c r="O77" s="175"/>
      <c r="P77" s="161"/>
      <c r="Q77" s="161"/>
      <c r="R77" s="161"/>
      <c r="S77" s="161"/>
      <c r="T77" s="33"/>
    </row>
    <row r="78" spans="1:19" ht="12.75">
      <c r="A78" s="372" t="s">
        <v>213</v>
      </c>
      <c r="B78" s="363"/>
      <c r="C78" s="363"/>
      <c r="D78" s="363"/>
      <c r="E78" s="363"/>
      <c r="F78" s="363"/>
      <c r="G78" s="363"/>
      <c r="H78" s="363"/>
      <c r="I78" s="363"/>
      <c r="J78" s="363"/>
      <c r="K78" s="363"/>
      <c r="L78" s="363"/>
      <c r="M78" s="363"/>
      <c r="N78" s="363"/>
      <c r="O78" s="363"/>
      <c r="P78" s="363"/>
      <c r="Q78" s="363"/>
      <c r="R78" s="363"/>
      <c r="S78" s="363"/>
    </row>
    <row r="79" spans="1:19" ht="12.75">
      <c r="A79" s="353"/>
      <c r="B79" s="353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3"/>
    </row>
    <row r="80" spans="1:19" ht="12.75">
      <c r="A80" s="353"/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3"/>
    </row>
    <row r="81" spans="1:19" ht="12.75">
      <c r="A81" s="353"/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</row>
  </sheetData>
  <sheetProtection password="EF65" sheet="1" objects="1" scenarios="1"/>
  <mergeCells count="157">
    <mergeCell ref="A79:S81"/>
    <mergeCell ref="A77:K77"/>
    <mergeCell ref="L77:N77"/>
    <mergeCell ref="O77:S77"/>
    <mergeCell ref="A78:S78"/>
    <mergeCell ref="A75:B75"/>
    <mergeCell ref="N75:O75"/>
    <mergeCell ref="R75:S75"/>
    <mergeCell ref="A76:S76"/>
    <mergeCell ref="A73:B73"/>
    <mergeCell ref="N73:O73"/>
    <mergeCell ref="R73:S73"/>
    <mergeCell ref="A74:S74"/>
    <mergeCell ref="A71:B71"/>
    <mergeCell ref="N71:O71"/>
    <mergeCell ref="R71:S71"/>
    <mergeCell ref="A72:S72"/>
    <mergeCell ref="A69:B69"/>
    <mergeCell ref="N69:O69"/>
    <mergeCell ref="R69:S69"/>
    <mergeCell ref="A70:S70"/>
    <mergeCell ref="A67:B67"/>
    <mergeCell ref="N67:O67"/>
    <mergeCell ref="R67:S67"/>
    <mergeCell ref="A68:S68"/>
    <mergeCell ref="A65:B65"/>
    <mergeCell ref="N65:O65"/>
    <mergeCell ref="R65:S65"/>
    <mergeCell ref="A66:S66"/>
    <mergeCell ref="A63:B63"/>
    <mergeCell ref="N63:O63"/>
    <mergeCell ref="R63:S63"/>
    <mergeCell ref="A64:S64"/>
    <mergeCell ref="A61:B61"/>
    <mergeCell ref="N61:O61"/>
    <mergeCell ref="R61:S61"/>
    <mergeCell ref="A62:S62"/>
    <mergeCell ref="A59:B59"/>
    <mergeCell ref="N59:O59"/>
    <mergeCell ref="R59:S59"/>
    <mergeCell ref="A60:S60"/>
    <mergeCell ref="A57:B57"/>
    <mergeCell ref="N57:O57"/>
    <mergeCell ref="R57:S57"/>
    <mergeCell ref="A58:S58"/>
    <mergeCell ref="A55:B55"/>
    <mergeCell ref="N55:O55"/>
    <mergeCell ref="R55:S55"/>
    <mergeCell ref="A56:S56"/>
    <mergeCell ref="A53:B53"/>
    <mergeCell ref="N53:O53"/>
    <mergeCell ref="R53:S53"/>
    <mergeCell ref="A54:S54"/>
    <mergeCell ref="A51:B51"/>
    <mergeCell ref="N51:O51"/>
    <mergeCell ref="R51:S51"/>
    <mergeCell ref="A52:S52"/>
    <mergeCell ref="A49:B49"/>
    <mergeCell ref="N49:O49"/>
    <mergeCell ref="R49:S49"/>
    <mergeCell ref="A50:S50"/>
    <mergeCell ref="A47:B47"/>
    <mergeCell ref="N47:O47"/>
    <mergeCell ref="R47:S47"/>
    <mergeCell ref="A48:S48"/>
    <mergeCell ref="A45:B45"/>
    <mergeCell ref="N45:O45"/>
    <mergeCell ref="R45:S45"/>
    <mergeCell ref="A46:S46"/>
    <mergeCell ref="A43:B43"/>
    <mergeCell ref="N43:O43"/>
    <mergeCell ref="R43:S43"/>
    <mergeCell ref="A44:S44"/>
    <mergeCell ref="A41:B41"/>
    <mergeCell ref="N41:O41"/>
    <mergeCell ref="R41:S41"/>
    <mergeCell ref="A42:S42"/>
    <mergeCell ref="A39:B39"/>
    <mergeCell ref="N39:O39"/>
    <mergeCell ref="R39:S39"/>
    <mergeCell ref="A40:S40"/>
    <mergeCell ref="A37:B37"/>
    <mergeCell ref="N37:O37"/>
    <mergeCell ref="R37:S37"/>
    <mergeCell ref="A38:S38"/>
    <mergeCell ref="A35:B35"/>
    <mergeCell ref="N35:O35"/>
    <mergeCell ref="R35:S35"/>
    <mergeCell ref="A36:S36"/>
    <mergeCell ref="A33:B33"/>
    <mergeCell ref="N33:O33"/>
    <mergeCell ref="R33:S33"/>
    <mergeCell ref="A34:S34"/>
    <mergeCell ref="A31:B31"/>
    <mergeCell ref="N31:O31"/>
    <mergeCell ref="R31:S31"/>
    <mergeCell ref="A32:S32"/>
    <mergeCell ref="A29:B29"/>
    <mergeCell ref="N29:O29"/>
    <mergeCell ref="R29:S29"/>
    <mergeCell ref="A30:S30"/>
    <mergeCell ref="A27:B27"/>
    <mergeCell ref="N27:O27"/>
    <mergeCell ref="R27:S27"/>
    <mergeCell ref="A28:S28"/>
    <mergeCell ref="A25:B25"/>
    <mergeCell ref="N25:O25"/>
    <mergeCell ref="R25:S25"/>
    <mergeCell ref="A26:S26"/>
    <mergeCell ref="A23:B23"/>
    <mergeCell ref="N23:O23"/>
    <mergeCell ref="R23:S23"/>
    <mergeCell ref="A24:S24"/>
    <mergeCell ref="A21:B21"/>
    <mergeCell ref="N21:O21"/>
    <mergeCell ref="R21:S21"/>
    <mergeCell ref="A22:S22"/>
    <mergeCell ref="A19:B19"/>
    <mergeCell ref="N19:O19"/>
    <mergeCell ref="R19:S19"/>
    <mergeCell ref="A20:S20"/>
    <mergeCell ref="A17:B17"/>
    <mergeCell ref="N17:O17"/>
    <mergeCell ref="R17:S17"/>
    <mergeCell ref="A18:S18"/>
    <mergeCell ref="A15:B15"/>
    <mergeCell ref="N15:O15"/>
    <mergeCell ref="R15:S15"/>
    <mergeCell ref="A16:S16"/>
    <mergeCell ref="A12:S12"/>
    <mergeCell ref="A13:S13"/>
    <mergeCell ref="A14:C14"/>
    <mergeCell ref="N14:O14"/>
    <mergeCell ref="R14:S14"/>
    <mergeCell ref="A10:F10"/>
    <mergeCell ref="H10:L10"/>
    <mergeCell ref="N10:S10"/>
    <mergeCell ref="A11:S11"/>
    <mergeCell ref="A7:M7"/>
    <mergeCell ref="N7:R7"/>
    <mergeCell ref="A8:S8"/>
    <mergeCell ref="A9:G9"/>
    <mergeCell ref="N9:S9"/>
    <mergeCell ref="H9:L9"/>
    <mergeCell ref="A4:S4"/>
    <mergeCell ref="A5:M5"/>
    <mergeCell ref="N5:R5"/>
    <mergeCell ref="A6:S6"/>
    <mergeCell ref="A1:K1"/>
    <mergeCell ref="L1:S1"/>
    <mergeCell ref="A2:B2"/>
    <mergeCell ref="C2:J2"/>
    <mergeCell ref="K2:M2"/>
    <mergeCell ref="N2:S3"/>
    <mergeCell ref="C3:H3"/>
    <mergeCell ref="I3:J3"/>
    <mergeCell ref="K3:M3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H7" sqref="H7:I7"/>
    </sheetView>
  </sheetViews>
  <sheetFormatPr defaultColWidth="9.140625" defaultRowHeight="12.75"/>
  <cols>
    <col min="1" max="1" width="3.7109375" style="43" customWidth="1"/>
    <col min="2" max="2" width="28.7109375" style="43" customWidth="1"/>
    <col min="3" max="3" width="2.28125" style="43" customWidth="1"/>
    <col min="4" max="4" width="8.140625" style="43" customWidth="1"/>
    <col min="5" max="5" width="9.7109375" style="43" customWidth="1"/>
    <col min="6" max="6" width="3.00390625" style="43" customWidth="1"/>
    <col min="7" max="7" width="0.85546875" style="43" customWidth="1"/>
    <col min="8" max="8" width="8.7109375" style="43" customWidth="1"/>
    <col min="9" max="9" width="7.8515625" style="43" customWidth="1"/>
    <col min="10" max="10" width="3.7109375" style="43" customWidth="1"/>
    <col min="11" max="11" width="10.7109375" style="43" customWidth="1"/>
    <col min="12" max="12" width="8.7109375" style="43" customWidth="1"/>
    <col min="13" max="13" width="3.7109375" style="43" customWidth="1"/>
    <col min="14" max="16384" width="9.140625" style="43" customWidth="1"/>
  </cols>
  <sheetData>
    <row r="1" spans="1:13" ht="12.75">
      <c r="A1" s="141" t="s">
        <v>111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13" ht="12.75">
      <c r="A2" s="141" t="s">
        <v>112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</row>
    <row r="3" spans="1:13" ht="3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</row>
    <row r="4" spans="1:13" ht="31.5" customHeight="1">
      <c r="A4" s="69" t="s">
        <v>62</v>
      </c>
      <c r="B4" s="436" t="s">
        <v>191</v>
      </c>
      <c r="C4" s="437"/>
      <c r="D4" s="432" t="s">
        <v>192</v>
      </c>
      <c r="E4" s="433"/>
      <c r="F4" s="433"/>
      <c r="G4" s="434"/>
      <c r="H4" s="429" t="s">
        <v>228</v>
      </c>
      <c r="I4" s="430"/>
      <c r="J4" s="431"/>
      <c r="K4" s="432" t="s">
        <v>193</v>
      </c>
      <c r="L4" s="433"/>
      <c r="M4" s="462"/>
    </row>
    <row r="5" spans="1:13" ht="21.75" customHeight="1">
      <c r="A5" s="70">
        <v>401</v>
      </c>
      <c r="B5" s="463" t="s">
        <v>124</v>
      </c>
      <c r="C5" s="463"/>
      <c r="D5" s="423">
        <v>0</v>
      </c>
      <c r="E5" s="424"/>
      <c r="F5" s="435" t="s">
        <v>70</v>
      </c>
      <c r="G5" s="435"/>
      <c r="H5" s="427">
        <v>0</v>
      </c>
      <c r="I5" s="428"/>
      <c r="J5" s="76" t="s">
        <v>70</v>
      </c>
      <c r="K5" s="425">
        <f>+H5+D5</f>
        <v>0</v>
      </c>
      <c r="L5" s="426"/>
      <c r="M5" s="71" t="s">
        <v>70</v>
      </c>
    </row>
    <row r="6" spans="1:13" ht="21.75" customHeight="1" thickBot="1">
      <c r="A6" s="72">
        <v>402</v>
      </c>
      <c r="B6" s="455" t="s">
        <v>113</v>
      </c>
      <c r="C6" s="455"/>
      <c r="D6" s="417">
        <v>0</v>
      </c>
      <c r="E6" s="418"/>
      <c r="F6" s="415" t="s">
        <v>70</v>
      </c>
      <c r="G6" s="415"/>
      <c r="H6" s="417">
        <v>0</v>
      </c>
      <c r="I6" s="418"/>
      <c r="J6" s="77" t="s">
        <v>70</v>
      </c>
      <c r="K6" s="464">
        <f>+H6+D6</f>
        <v>0</v>
      </c>
      <c r="L6" s="465"/>
      <c r="M6" s="73" t="s">
        <v>70</v>
      </c>
    </row>
    <row r="7" spans="1:13" ht="18" customHeight="1" thickBot="1">
      <c r="A7" s="74">
        <v>403</v>
      </c>
      <c r="B7" s="419" t="s">
        <v>114</v>
      </c>
      <c r="C7" s="419"/>
      <c r="D7" s="420">
        <f>+POZ1!H55+POZ2!H57+POZ3!H57+POZ4!H57+POZ5!H57</f>
        <v>0</v>
      </c>
      <c r="E7" s="421"/>
      <c r="F7" s="416" t="s">
        <v>70</v>
      </c>
      <c r="G7" s="416"/>
      <c r="H7" s="420">
        <f>+STA1!I57+STA2!I59+STA3!I59+STA4!I59+STA5!I59</f>
        <v>0</v>
      </c>
      <c r="I7" s="421"/>
      <c r="J7" s="78" t="s">
        <v>70</v>
      </c>
      <c r="K7" s="466">
        <f>+H7+D7</f>
        <v>0</v>
      </c>
      <c r="L7" s="467"/>
      <c r="M7" s="75" t="s">
        <v>70</v>
      </c>
    </row>
    <row r="8" spans="1:13" ht="3" customHeight="1" thickBot="1">
      <c r="A8" s="371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</row>
    <row r="9" spans="1:13" ht="13.5" thickBot="1">
      <c r="A9" s="233" t="s">
        <v>194</v>
      </c>
      <c r="B9" s="161"/>
      <c r="C9" s="301"/>
      <c r="D9" s="54"/>
      <c r="E9" s="262"/>
      <c r="F9" s="161"/>
      <c r="G9" s="161"/>
      <c r="H9" s="24" t="s">
        <v>115</v>
      </c>
      <c r="I9" s="54"/>
      <c r="J9" s="24"/>
      <c r="K9" s="24" t="s">
        <v>116</v>
      </c>
      <c r="L9" s="54"/>
      <c r="M9" s="48"/>
    </row>
    <row r="10" spans="1:13" ht="3" customHeight="1">
      <c r="A10" s="387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</row>
    <row r="11" spans="1:13" ht="12.75">
      <c r="A11" s="233" t="s">
        <v>117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</row>
    <row r="12" spans="1:13" ht="3" customHeight="1">
      <c r="A12" s="387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</row>
    <row r="13" spans="1:13" ht="12" customHeight="1" thickBot="1">
      <c r="A13" s="106" t="s">
        <v>118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3" ht="18" customHeight="1" thickBot="1">
      <c r="A14" s="118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12" customHeight="1" thickBot="1">
      <c r="A15" s="137" t="s">
        <v>119</v>
      </c>
      <c r="B15" s="137"/>
      <c r="C15" s="137"/>
      <c r="D15" s="137"/>
      <c r="E15" s="137"/>
      <c r="F15" s="137"/>
      <c r="G15" s="137"/>
      <c r="H15" s="137" t="s">
        <v>120</v>
      </c>
      <c r="I15" s="137"/>
      <c r="J15" s="137"/>
      <c r="K15" s="137"/>
      <c r="L15" s="137"/>
      <c r="M15" s="137"/>
    </row>
    <row r="16" spans="1:13" ht="18" customHeight="1" thickBot="1">
      <c r="A16" s="118"/>
      <c r="B16" s="119"/>
      <c r="C16" s="119"/>
      <c r="D16" s="119"/>
      <c r="E16" s="120"/>
      <c r="F16" s="125"/>
      <c r="G16" s="125"/>
      <c r="H16" s="118"/>
      <c r="I16" s="119"/>
      <c r="J16" s="119"/>
      <c r="K16" s="119"/>
      <c r="L16" s="119"/>
      <c r="M16" s="120"/>
    </row>
    <row r="17" spans="1:13" ht="12" customHeight="1" thickBot="1">
      <c r="A17" s="137" t="s">
        <v>121</v>
      </c>
      <c r="B17" s="137"/>
      <c r="C17" s="137"/>
      <c r="D17" s="161" t="s">
        <v>122</v>
      </c>
      <c r="E17" s="161"/>
      <c r="F17" s="161"/>
      <c r="G17" s="161"/>
      <c r="H17" s="454" t="s">
        <v>123</v>
      </c>
      <c r="I17" s="454"/>
      <c r="J17" s="454"/>
      <c r="K17" s="454"/>
      <c r="L17" s="454"/>
      <c r="M17" s="454"/>
    </row>
    <row r="18" spans="1:13" ht="18" customHeight="1" thickBot="1">
      <c r="A18" s="407"/>
      <c r="B18" s="408"/>
      <c r="C18" s="24"/>
      <c r="D18" s="407"/>
      <c r="E18" s="409"/>
      <c r="F18" s="408"/>
      <c r="G18" s="21"/>
      <c r="H18" s="118"/>
      <c r="I18" s="119"/>
      <c r="J18" s="119"/>
      <c r="K18" s="119"/>
      <c r="L18" s="119"/>
      <c r="M18" s="120"/>
    </row>
    <row r="19" spans="1:13" ht="12" customHeight="1">
      <c r="A19" s="161" t="s">
        <v>208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13" ht="12" customHeight="1" thickBot="1">
      <c r="A20" s="161" t="s">
        <v>7</v>
      </c>
      <c r="B20" s="161"/>
      <c r="C20" s="161"/>
      <c r="D20" s="161"/>
      <c r="E20" s="161"/>
      <c r="F20" s="161"/>
      <c r="G20" s="161" t="s">
        <v>8</v>
      </c>
      <c r="H20" s="125"/>
      <c r="I20" s="125"/>
      <c r="J20" s="106" t="s">
        <v>28</v>
      </c>
      <c r="K20" s="106"/>
      <c r="L20" s="106"/>
      <c r="M20" s="106"/>
    </row>
    <row r="21" spans="1:13" ht="18" customHeight="1" thickBot="1">
      <c r="A21" s="118"/>
      <c r="B21" s="119"/>
      <c r="C21" s="119"/>
      <c r="D21" s="119"/>
      <c r="E21" s="120"/>
      <c r="F21" s="24"/>
      <c r="G21" s="250"/>
      <c r="H21" s="252"/>
      <c r="I21" s="24"/>
      <c r="J21" s="118"/>
      <c r="K21" s="119"/>
      <c r="L21" s="119"/>
      <c r="M21" s="120"/>
    </row>
    <row r="22" spans="1:13" ht="12" customHeight="1" thickBot="1">
      <c r="A22" s="161" t="s">
        <v>29</v>
      </c>
      <c r="B22" s="161"/>
      <c r="C22" s="161"/>
      <c r="D22" s="161"/>
      <c r="E22" s="161"/>
      <c r="F22" s="161"/>
      <c r="G22" s="161"/>
      <c r="H22" s="161"/>
      <c r="I22" s="161"/>
      <c r="J22" s="161"/>
      <c r="K22" s="454" t="s">
        <v>30</v>
      </c>
      <c r="L22" s="454"/>
      <c r="M22" s="454"/>
    </row>
    <row r="23" spans="1:13" ht="18" customHeight="1" thickBot="1">
      <c r="A23" s="118"/>
      <c r="B23" s="119"/>
      <c r="C23" s="119"/>
      <c r="D23" s="119"/>
      <c r="E23" s="119"/>
      <c r="F23" s="119"/>
      <c r="G23" s="119"/>
      <c r="H23" s="119"/>
      <c r="I23" s="120"/>
      <c r="J23" s="24"/>
      <c r="K23" s="118"/>
      <c r="L23" s="119"/>
      <c r="M23" s="120"/>
    </row>
    <row r="24" spans="1:13" ht="12" customHeight="1">
      <c r="A24" s="161" t="s">
        <v>209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</row>
    <row r="25" spans="1:13" ht="12" customHeight="1" thickBot="1">
      <c r="A25" s="106" t="s">
        <v>118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</row>
    <row r="26" spans="1:13" ht="18" customHeight="1" thickBot="1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20"/>
    </row>
    <row r="27" spans="1:13" ht="12" customHeight="1" thickBot="1">
      <c r="A27" s="137" t="s">
        <v>119</v>
      </c>
      <c r="B27" s="137"/>
      <c r="C27" s="137"/>
      <c r="D27" s="137"/>
      <c r="E27" s="137"/>
      <c r="F27" s="137"/>
      <c r="G27" s="137"/>
      <c r="H27" s="137" t="s">
        <v>120</v>
      </c>
      <c r="I27" s="137"/>
      <c r="J27" s="137"/>
      <c r="K27" s="137"/>
      <c r="L27" s="137"/>
      <c r="M27" s="137"/>
    </row>
    <row r="28" spans="1:13" ht="18" customHeight="1" thickBot="1">
      <c r="A28" s="118"/>
      <c r="B28" s="119"/>
      <c r="C28" s="119"/>
      <c r="D28" s="119"/>
      <c r="E28" s="120"/>
      <c r="F28" s="262"/>
      <c r="G28" s="301"/>
      <c r="H28" s="118"/>
      <c r="I28" s="119"/>
      <c r="J28" s="119"/>
      <c r="K28" s="119"/>
      <c r="L28" s="119"/>
      <c r="M28" s="120"/>
    </row>
    <row r="29" spans="1:13" ht="12" customHeight="1" thickBot="1">
      <c r="A29" s="137" t="s">
        <v>121</v>
      </c>
      <c r="B29" s="137"/>
      <c r="C29" s="137"/>
      <c r="D29" s="161" t="s">
        <v>122</v>
      </c>
      <c r="E29" s="161"/>
      <c r="F29" s="161"/>
      <c r="G29" s="161"/>
      <c r="H29" s="454" t="s">
        <v>123</v>
      </c>
      <c r="I29" s="456"/>
      <c r="J29" s="456"/>
      <c r="K29" s="456"/>
      <c r="L29" s="456"/>
      <c r="M29" s="456"/>
    </row>
    <row r="30" spans="1:13" ht="18" customHeight="1" thickBot="1">
      <c r="A30" s="407"/>
      <c r="B30" s="408"/>
      <c r="C30" s="79"/>
      <c r="D30" s="407"/>
      <c r="E30" s="409"/>
      <c r="F30" s="408"/>
      <c r="G30" s="79"/>
      <c r="H30" s="410"/>
      <c r="I30" s="411"/>
      <c r="J30" s="411"/>
      <c r="K30" s="411"/>
      <c r="L30" s="411"/>
      <c r="M30" s="412"/>
    </row>
    <row r="31" spans="1:13" ht="3" customHeight="1" thickBot="1">
      <c r="A31" s="414"/>
      <c r="B31" s="414"/>
      <c r="C31" s="106"/>
      <c r="D31" s="414"/>
      <c r="E31" s="414"/>
      <c r="F31" s="414"/>
      <c r="G31" s="106"/>
      <c r="H31" s="414"/>
      <c r="I31" s="414"/>
      <c r="J31" s="414"/>
      <c r="K31" s="414"/>
      <c r="L31" s="414"/>
      <c r="M31" s="414"/>
    </row>
    <row r="32" spans="1:13" ht="15.75" customHeight="1">
      <c r="A32" s="413" t="s">
        <v>125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</row>
    <row r="33" spans="1:13" ht="12" customHeight="1" thickBot="1">
      <c r="A33" s="161"/>
      <c r="B33" s="161"/>
      <c r="C33" s="161"/>
      <c r="D33" s="217" t="s">
        <v>128</v>
      </c>
      <c r="E33" s="217"/>
      <c r="F33" s="217"/>
      <c r="G33" s="217"/>
      <c r="H33" s="217"/>
      <c r="I33" s="161"/>
      <c r="J33" s="217" t="s">
        <v>129</v>
      </c>
      <c r="K33" s="217"/>
      <c r="L33" s="217"/>
      <c r="M33" s="217"/>
    </row>
    <row r="34" spans="1:13" ht="12.75">
      <c r="A34" s="125"/>
      <c r="B34" s="125"/>
      <c r="C34" s="125"/>
      <c r="D34" s="398"/>
      <c r="E34" s="399"/>
      <c r="F34" s="399"/>
      <c r="G34" s="399"/>
      <c r="H34" s="400"/>
      <c r="I34" s="125"/>
      <c r="J34" s="398"/>
      <c r="K34" s="399"/>
      <c r="L34" s="399"/>
      <c r="M34" s="400"/>
    </row>
    <row r="35" spans="1:13" ht="12" customHeight="1">
      <c r="A35" s="161" t="s">
        <v>126</v>
      </c>
      <c r="B35" s="161"/>
      <c r="C35" s="301"/>
      <c r="D35" s="401"/>
      <c r="E35" s="402"/>
      <c r="F35" s="402"/>
      <c r="G35" s="402"/>
      <c r="H35" s="403"/>
      <c r="I35" s="125"/>
      <c r="J35" s="401"/>
      <c r="K35" s="402"/>
      <c r="L35" s="402"/>
      <c r="M35" s="403"/>
    </row>
    <row r="36" spans="1:13" ht="12" customHeight="1" thickBot="1">
      <c r="A36" s="298" t="s">
        <v>127</v>
      </c>
      <c r="B36" s="298"/>
      <c r="C36" s="393"/>
      <c r="D36" s="401"/>
      <c r="E36" s="402"/>
      <c r="F36" s="402"/>
      <c r="G36" s="402"/>
      <c r="H36" s="403"/>
      <c r="I36" s="125"/>
      <c r="J36" s="401"/>
      <c r="K36" s="402"/>
      <c r="L36" s="402"/>
      <c r="M36" s="403"/>
    </row>
    <row r="37" spans="1:13" ht="12.75">
      <c r="A37" s="394">
        <f ca="1">+TODAY()</f>
        <v>39471</v>
      </c>
      <c r="B37" s="395"/>
      <c r="C37" s="24"/>
      <c r="D37" s="401"/>
      <c r="E37" s="402"/>
      <c r="F37" s="402"/>
      <c r="G37" s="402"/>
      <c r="H37" s="403"/>
      <c r="I37" s="125"/>
      <c r="J37" s="401"/>
      <c r="K37" s="402"/>
      <c r="L37" s="402"/>
      <c r="M37" s="403"/>
    </row>
    <row r="38" spans="1:13" ht="13.5" thickBot="1">
      <c r="A38" s="396"/>
      <c r="B38" s="397"/>
      <c r="C38" s="24"/>
      <c r="D38" s="404"/>
      <c r="E38" s="405"/>
      <c r="F38" s="405"/>
      <c r="G38" s="405"/>
      <c r="H38" s="406"/>
      <c r="I38" s="125"/>
      <c r="J38" s="404"/>
      <c r="K38" s="405"/>
      <c r="L38" s="405"/>
      <c r="M38" s="406"/>
    </row>
    <row r="39" spans="1:13" ht="12" customHeight="1" thickBot="1">
      <c r="A39" s="106" t="s">
        <v>130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1:13" ht="18" customHeight="1" thickBot="1">
      <c r="A40" s="382"/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4"/>
    </row>
    <row r="41" spans="1:13" ht="6" customHeight="1" thickBot="1">
      <c r="A41" s="385"/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</row>
    <row r="42" spans="1:13" ht="15.75" customHeight="1">
      <c r="A42" s="386" t="s">
        <v>131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</row>
    <row r="43" spans="1:13" ht="12.75">
      <c r="A43" s="387"/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</row>
    <row r="44" spans="1:13" ht="31.5" customHeight="1">
      <c r="A44" s="45" t="s">
        <v>62</v>
      </c>
      <c r="B44" s="457" t="s">
        <v>195</v>
      </c>
      <c r="C44" s="458"/>
      <c r="D44" s="377" t="s">
        <v>192</v>
      </c>
      <c r="E44" s="378"/>
      <c r="F44" s="378"/>
      <c r="G44" s="379"/>
      <c r="H44" s="459" t="s">
        <v>196</v>
      </c>
      <c r="I44" s="460"/>
      <c r="J44" s="461"/>
      <c r="K44" s="377" t="s">
        <v>193</v>
      </c>
      <c r="L44" s="378"/>
      <c r="M44" s="379"/>
    </row>
    <row r="45" spans="1:13" ht="21.75" customHeight="1">
      <c r="A45" s="47">
        <v>409</v>
      </c>
      <c r="B45" s="388" t="s">
        <v>124</v>
      </c>
      <c r="C45" s="388"/>
      <c r="D45" s="375"/>
      <c r="E45" s="375"/>
      <c r="F45" s="391" t="s">
        <v>70</v>
      </c>
      <c r="G45" s="391"/>
      <c r="H45" s="375"/>
      <c r="I45" s="375"/>
      <c r="J45" s="47" t="s">
        <v>70</v>
      </c>
      <c r="K45" s="375"/>
      <c r="L45" s="375"/>
      <c r="M45" s="47" t="s">
        <v>70</v>
      </c>
    </row>
    <row r="46" spans="1:13" ht="21.75" customHeight="1" thickBot="1">
      <c r="A46" s="49">
        <v>410</v>
      </c>
      <c r="B46" s="389" t="s">
        <v>113</v>
      </c>
      <c r="C46" s="389"/>
      <c r="D46" s="376"/>
      <c r="E46" s="376"/>
      <c r="F46" s="392" t="s">
        <v>70</v>
      </c>
      <c r="G46" s="392"/>
      <c r="H46" s="376"/>
      <c r="I46" s="376"/>
      <c r="J46" s="49" t="s">
        <v>70</v>
      </c>
      <c r="K46" s="376"/>
      <c r="L46" s="376"/>
      <c r="M46" s="49" t="s">
        <v>70</v>
      </c>
    </row>
    <row r="47" spans="1:13" ht="18" customHeight="1" thickBot="1">
      <c r="A47" s="50">
        <v>411</v>
      </c>
      <c r="B47" s="390" t="s">
        <v>114</v>
      </c>
      <c r="C47" s="390"/>
      <c r="D47" s="380"/>
      <c r="E47" s="380"/>
      <c r="F47" s="381" t="s">
        <v>70</v>
      </c>
      <c r="G47" s="381"/>
      <c r="H47" s="380"/>
      <c r="I47" s="380"/>
      <c r="J47" s="51" t="s">
        <v>70</v>
      </c>
      <c r="K47" s="380"/>
      <c r="L47" s="380"/>
      <c r="M47" s="52" t="s">
        <v>70</v>
      </c>
    </row>
    <row r="48" spans="1:13" ht="6" customHeight="1">
      <c r="A48" s="371"/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</row>
    <row r="49" spans="1:13" ht="10.5" customHeight="1">
      <c r="A49" s="443" t="s">
        <v>132</v>
      </c>
      <c r="B49" s="445" t="s">
        <v>133</v>
      </c>
      <c r="C49" s="446"/>
      <c r="D49" s="451" t="s">
        <v>134</v>
      </c>
      <c r="E49" s="452"/>
      <c r="F49" s="452"/>
      <c r="G49" s="452"/>
      <c r="H49" s="452"/>
      <c r="I49" s="452"/>
      <c r="J49" s="453"/>
      <c r="K49" s="445" t="s">
        <v>138</v>
      </c>
      <c r="L49" s="449"/>
      <c r="M49" s="446"/>
    </row>
    <row r="50" spans="1:13" ht="10.5" customHeight="1">
      <c r="A50" s="444"/>
      <c r="B50" s="447"/>
      <c r="C50" s="448"/>
      <c r="D50" s="46" t="s">
        <v>135</v>
      </c>
      <c r="E50" s="46" t="s">
        <v>136</v>
      </c>
      <c r="F50" s="441" t="s">
        <v>137</v>
      </c>
      <c r="G50" s="441"/>
      <c r="H50" s="441"/>
      <c r="I50" s="441"/>
      <c r="J50" s="442"/>
      <c r="K50" s="447"/>
      <c r="L50" s="450"/>
      <c r="M50" s="448"/>
    </row>
    <row r="51" spans="1:13" ht="12.75">
      <c r="A51" s="53"/>
      <c r="B51" s="438"/>
      <c r="C51" s="438"/>
      <c r="D51" s="53"/>
      <c r="E51" s="53"/>
      <c r="F51" s="438"/>
      <c r="G51" s="438"/>
      <c r="H51" s="438"/>
      <c r="I51" s="439"/>
      <c r="J51" s="439"/>
      <c r="K51" s="438"/>
      <c r="L51" s="438"/>
      <c r="M51" s="438"/>
    </row>
    <row r="52" spans="1:13" ht="12.75">
      <c r="A52" s="53"/>
      <c r="B52" s="438"/>
      <c r="C52" s="438"/>
      <c r="D52" s="53"/>
      <c r="E52" s="53"/>
      <c r="F52" s="438"/>
      <c r="G52" s="438"/>
      <c r="H52" s="438"/>
      <c r="I52" s="439"/>
      <c r="J52" s="439"/>
      <c r="K52" s="438"/>
      <c r="L52" s="438"/>
      <c r="M52" s="438"/>
    </row>
    <row r="53" spans="1:13" ht="12.75">
      <c r="A53" s="53"/>
      <c r="B53" s="438"/>
      <c r="C53" s="438"/>
      <c r="D53" s="53"/>
      <c r="E53" s="53"/>
      <c r="F53" s="438"/>
      <c r="G53" s="438"/>
      <c r="H53" s="438"/>
      <c r="I53" s="439"/>
      <c r="J53" s="439"/>
      <c r="K53" s="438"/>
      <c r="L53" s="438"/>
      <c r="M53" s="438"/>
    </row>
    <row r="54" spans="1:13" ht="12" customHeight="1">
      <c r="A54" s="53"/>
      <c r="B54" s="438"/>
      <c r="C54" s="438"/>
      <c r="D54" s="53"/>
      <c r="E54" s="53"/>
      <c r="F54" s="438"/>
      <c r="G54" s="438"/>
      <c r="H54" s="438"/>
      <c r="I54" s="439"/>
      <c r="J54" s="439"/>
      <c r="K54" s="438"/>
      <c r="L54" s="438"/>
      <c r="M54" s="438"/>
    </row>
    <row r="55" spans="1:13" ht="10.5" customHeight="1">
      <c r="A55" s="440" t="s">
        <v>139</v>
      </c>
      <c r="B55" s="440"/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</row>
    <row r="56" spans="1:13" ht="21" customHeight="1">
      <c r="A56" s="440"/>
      <c r="B56" s="440"/>
      <c r="C56" s="440"/>
      <c r="D56" s="440"/>
      <c r="E56" s="440"/>
      <c r="F56" s="440"/>
      <c r="G56" s="440"/>
      <c r="H56" s="440"/>
      <c r="I56" s="440"/>
      <c r="J56" s="440"/>
      <c r="K56" s="440"/>
      <c r="L56" s="440"/>
      <c r="M56" s="440"/>
    </row>
    <row r="57" spans="1:13" ht="12.75">
      <c r="A57" s="333">
        <v>4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</row>
    <row r="62" ht="12.75">
      <c r="H62" s="44"/>
    </row>
  </sheetData>
  <sheetProtection password="EF65" sheet="1" objects="1" scenarios="1"/>
  <mergeCells count="122">
    <mergeCell ref="H15:M15"/>
    <mergeCell ref="F15:G16"/>
    <mergeCell ref="A29:C29"/>
    <mergeCell ref="D29:G29"/>
    <mergeCell ref="A26:M26"/>
    <mergeCell ref="A22:J22"/>
    <mergeCell ref="A19:M19"/>
    <mergeCell ref="A25:M25"/>
    <mergeCell ref="A27:E27"/>
    <mergeCell ref="H27:M27"/>
    <mergeCell ref="B44:C44"/>
    <mergeCell ref="D44:G44"/>
    <mergeCell ref="H44:J44"/>
    <mergeCell ref="K4:M4"/>
    <mergeCell ref="A14:M14"/>
    <mergeCell ref="B5:C5"/>
    <mergeCell ref="K6:L6"/>
    <mergeCell ref="K7:L7"/>
    <mergeCell ref="H6:I6"/>
    <mergeCell ref="H7:I7"/>
    <mergeCell ref="A11:M11"/>
    <mergeCell ref="A12:M12"/>
    <mergeCell ref="B6:C6"/>
    <mergeCell ref="H29:M29"/>
    <mergeCell ref="A16:E16"/>
    <mergeCell ref="H16:M16"/>
    <mergeCell ref="A21:E21"/>
    <mergeCell ref="G21:H21"/>
    <mergeCell ref="J21:M21"/>
    <mergeCell ref="H17:M17"/>
    <mergeCell ref="A28:E28"/>
    <mergeCell ref="H28:M28"/>
    <mergeCell ref="F27:G27"/>
    <mergeCell ref="F28:G28"/>
    <mergeCell ref="K22:M22"/>
    <mergeCell ref="A23:I23"/>
    <mergeCell ref="K23:M23"/>
    <mergeCell ref="A24:M24"/>
    <mergeCell ref="A55:M56"/>
    <mergeCell ref="F50:J50"/>
    <mergeCell ref="K52:M52"/>
    <mergeCell ref="K53:M53"/>
    <mergeCell ref="K54:M54"/>
    <mergeCell ref="A49:A50"/>
    <mergeCell ref="B49:C50"/>
    <mergeCell ref="K49:M50"/>
    <mergeCell ref="D49:J49"/>
    <mergeCell ref="A57:M57"/>
    <mergeCell ref="B51:C51"/>
    <mergeCell ref="B52:C52"/>
    <mergeCell ref="B53:C53"/>
    <mergeCell ref="B54:C54"/>
    <mergeCell ref="F54:J54"/>
    <mergeCell ref="F51:J51"/>
    <mergeCell ref="F52:J52"/>
    <mergeCell ref="F53:J53"/>
    <mergeCell ref="K51:M51"/>
    <mergeCell ref="A1:M1"/>
    <mergeCell ref="A2:M2"/>
    <mergeCell ref="A3:M3"/>
    <mergeCell ref="D5:E5"/>
    <mergeCell ref="K5:L5"/>
    <mergeCell ref="H5:I5"/>
    <mergeCell ref="H4:J4"/>
    <mergeCell ref="D4:G4"/>
    <mergeCell ref="F5:G5"/>
    <mergeCell ref="B4:C4"/>
    <mergeCell ref="F6:G6"/>
    <mergeCell ref="F7:G7"/>
    <mergeCell ref="D6:E6"/>
    <mergeCell ref="A13:M13"/>
    <mergeCell ref="B7:C7"/>
    <mergeCell ref="A8:M8"/>
    <mergeCell ref="A10:M10"/>
    <mergeCell ref="A9:C9"/>
    <mergeCell ref="E9:G9"/>
    <mergeCell ref="D7:E7"/>
    <mergeCell ref="J20:M20"/>
    <mergeCell ref="G20:I20"/>
    <mergeCell ref="A18:B18"/>
    <mergeCell ref="D18:F18"/>
    <mergeCell ref="H18:M18"/>
    <mergeCell ref="A15:E15"/>
    <mergeCell ref="A17:C17"/>
    <mergeCell ref="D17:G17"/>
    <mergeCell ref="D33:H33"/>
    <mergeCell ref="A20:F20"/>
    <mergeCell ref="A30:B30"/>
    <mergeCell ref="D30:F30"/>
    <mergeCell ref="H30:M30"/>
    <mergeCell ref="A32:M32"/>
    <mergeCell ref="A31:M31"/>
    <mergeCell ref="J33:M33"/>
    <mergeCell ref="A35:C35"/>
    <mergeCell ref="A36:C36"/>
    <mergeCell ref="A39:M39"/>
    <mergeCell ref="A37:B38"/>
    <mergeCell ref="D34:H38"/>
    <mergeCell ref="I33:I38"/>
    <mergeCell ref="A33:C34"/>
    <mergeCell ref="J34:M38"/>
    <mergeCell ref="B45:C45"/>
    <mergeCell ref="B46:C46"/>
    <mergeCell ref="B47:C47"/>
    <mergeCell ref="A48:M48"/>
    <mergeCell ref="D45:E45"/>
    <mergeCell ref="F45:G45"/>
    <mergeCell ref="F46:G46"/>
    <mergeCell ref="H46:I46"/>
    <mergeCell ref="K46:L46"/>
    <mergeCell ref="H45:I45"/>
    <mergeCell ref="A40:M40"/>
    <mergeCell ref="A41:M41"/>
    <mergeCell ref="A42:M42"/>
    <mergeCell ref="A43:M43"/>
    <mergeCell ref="K45:L45"/>
    <mergeCell ref="D46:E46"/>
    <mergeCell ref="K44:M44"/>
    <mergeCell ref="D47:E47"/>
    <mergeCell ref="F47:G47"/>
    <mergeCell ref="H47:I47"/>
    <mergeCell ref="K47:L47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workbookViewId="0" topLeftCell="A1">
      <selection activeCell="D3" sqref="D3"/>
    </sheetView>
  </sheetViews>
  <sheetFormatPr defaultColWidth="9.140625" defaultRowHeight="12.75"/>
  <cols>
    <col min="1" max="1" width="5.421875" style="16" customWidth="1"/>
    <col min="2" max="2" width="13.00390625" style="16" customWidth="1"/>
    <col min="3" max="3" width="0.85546875" style="16" customWidth="1"/>
    <col min="4" max="4" width="9.140625" style="16" customWidth="1"/>
    <col min="5" max="5" width="5.7109375" style="16" customWidth="1"/>
    <col min="6" max="6" width="0.85546875" style="16" customWidth="1"/>
    <col min="7" max="7" width="10.28125" style="16" customWidth="1"/>
    <col min="8" max="8" width="0.85546875" style="16" customWidth="1"/>
    <col min="9" max="9" width="11.57421875" style="16" customWidth="1"/>
    <col min="10" max="10" width="0.85546875" style="16" customWidth="1"/>
    <col min="11" max="11" width="11.28125" style="16" customWidth="1"/>
    <col min="12" max="12" width="0.85546875" style="16" customWidth="1"/>
    <col min="13" max="13" width="5.8515625" style="16" customWidth="1"/>
    <col min="14" max="14" width="10.7109375" style="16" customWidth="1"/>
    <col min="15" max="15" width="0.85546875" style="16" customWidth="1"/>
    <col min="16" max="16" width="9.28125" style="16" customWidth="1"/>
    <col min="17" max="16384" width="9.140625" style="16" customWidth="1"/>
  </cols>
  <sheetData>
    <row r="1" spans="1:16" ht="14.25" customHeight="1" thickBot="1">
      <c r="A1" s="22" t="s">
        <v>46</v>
      </c>
      <c r="B1" s="22"/>
      <c r="C1" s="125"/>
      <c r="D1" s="125"/>
      <c r="E1" s="125"/>
      <c r="F1" s="125"/>
      <c r="G1" s="125"/>
      <c r="H1" s="125"/>
      <c r="I1" s="125"/>
      <c r="J1" s="125"/>
      <c r="K1" s="125"/>
      <c r="L1" s="233" t="s">
        <v>48</v>
      </c>
      <c r="M1" s="233"/>
      <c r="N1" s="233"/>
      <c r="O1" s="234"/>
      <c r="P1" s="11">
        <v>1</v>
      </c>
    </row>
    <row r="2" spans="1:16" ht="13.5" customHeight="1" thickBot="1">
      <c r="A2" s="22" t="s">
        <v>47</v>
      </c>
      <c r="B2" s="22"/>
      <c r="C2" s="22"/>
      <c r="D2" s="22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13.5" thickBot="1">
      <c r="A3" s="23" t="s">
        <v>49</v>
      </c>
      <c r="B3" s="23"/>
      <c r="C3" s="23"/>
      <c r="D3" s="11"/>
      <c r="E3" s="125"/>
      <c r="F3" s="125"/>
      <c r="G3" s="125"/>
      <c r="H3" s="125"/>
      <c r="I3" s="125"/>
      <c r="J3" s="125"/>
      <c r="K3" s="125"/>
      <c r="L3" s="161" t="s">
        <v>50</v>
      </c>
      <c r="M3" s="125"/>
      <c r="N3" s="125"/>
      <c r="O3" s="125"/>
      <c r="P3" s="11">
        <v>0</v>
      </c>
    </row>
    <row r="4" spans="1:16" ht="3" customHeight="1">
      <c r="A4" s="200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ht="10.5" customHeight="1">
      <c r="A5" s="161" t="s">
        <v>143</v>
      </c>
      <c r="B5" s="161"/>
      <c r="C5" s="161"/>
      <c r="D5" s="161"/>
      <c r="E5" s="161"/>
      <c r="F5" s="161"/>
      <c r="G5" s="161"/>
      <c r="H5" s="115"/>
      <c r="I5" s="264" t="s">
        <v>150</v>
      </c>
      <c r="J5" s="256"/>
      <c r="K5" s="256"/>
      <c r="L5" s="256"/>
      <c r="M5" s="256"/>
      <c r="N5" s="256"/>
      <c r="O5" s="256"/>
      <c r="P5" s="256"/>
    </row>
    <row r="6" spans="1:16" ht="10.5" customHeight="1">
      <c r="A6" s="161" t="s">
        <v>144</v>
      </c>
      <c r="B6" s="161"/>
      <c r="C6" s="161"/>
      <c r="D6" s="161"/>
      <c r="E6" s="161"/>
      <c r="F6" s="161"/>
      <c r="G6" s="161"/>
      <c r="H6" s="114"/>
      <c r="I6" s="256"/>
      <c r="J6" s="256"/>
      <c r="K6" s="256"/>
      <c r="L6" s="256"/>
      <c r="M6" s="256"/>
      <c r="N6" s="256"/>
      <c r="O6" s="256"/>
      <c r="P6" s="256"/>
    </row>
    <row r="7" spans="1:16" ht="11.25" customHeight="1" thickBot="1">
      <c r="A7" s="161" t="s">
        <v>145</v>
      </c>
      <c r="B7" s="161"/>
      <c r="C7" s="161"/>
      <c r="D7" s="161"/>
      <c r="E7" s="161"/>
      <c r="F7" s="161"/>
      <c r="G7" s="161"/>
      <c r="H7" s="114"/>
      <c r="I7" s="256"/>
      <c r="J7" s="256"/>
      <c r="K7" s="256"/>
      <c r="L7" s="256"/>
      <c r="M7" s="256"/>
      <c r="N7" s="256"/>
      <c r="O7" s="256"/>
      <c r="P7" s="256"/>
    </row>
    <row r="8" spans="1:16" ht="10.5" customHeight="1" thickBot="1">
      <c r="A8" s="161" t="s">
        <v>51</v>
      </c>
      <c r="B8" s="161"/>
      <c r="C8" s="161"/>
      <c r="D8" s="161"/>
      <c r="E8" s="260"/>
      <c r="F8" s="262"/>
      <c r="G8" s="114"/>
      <c r="H8" s="114"/>
      <c r="I8" s="114"/>
      <c r="J8" s="114"/>
      <c r="K8" s="114"/>
      <c r="L8" s="217" t="s">
        <v>43</v>
      </c>
      <c r="M8" s="218"/>
      <c r="N8" s="217" t="s">
        <v>44</v>
      </c>
      <c r="O8" s="217"/>
      <c r="P8" s="27" t="s">
        <v>45</v>
      </c>
    </row>
    <row r="9" spans="1:21" ht="10.5" customHeight="1" thickBot="1">
      <c r="A9" s="161" t="s">
        <v>52</v>
      </c>
      <c r="B9" s="161"/>
      <c r="C9" s="161"/>
      <c r="D9" s="161"/>
      <c r="E9" s="261"/>
      <c r="F9" s="263"/>
      <c r="G9" s="114"/>
      <c r="H9" s="114"/>
      <c r="I9" s="114"/>
      <c r="J9" s="114"/>
      <c r="K9" s="114"/>
      <c r="L9" s="227"/>
      <c r="M9" s="228"/>
      <c r="N9" s="228"/>
      <c r="O9" s="228"/>
      <c r="P9" s="229"/>
      <c r="U9" s="30"/>
    </row>
    <row r="10" spans="1:16" ht="10.5" customHeight="1" thickBot="1">
      <c r="A10" s="161" t="s">
        <v>146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230"/>
      <c r="M10" s="231"/>
      <c r="N10" s="231"/>
      <c r="O10" s="231"/>
      <c r="P10" s="232"/>
    </row>
    <row r="11" spans="1:16" ht="10.5" customHeight="1" thickBot="1">
      <c r="A11" s="161" t="s">
        <v>147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37"/>
      <c r="M11" s="137"/>
      <c r="N11" s="137"/>
      <c r="O11" s="137"/>
      <c r="P11" s="137"/>
    </row>
    <row r="12" spans="1:16" ht="10.5" customHeight="1">
      <c r="A12" s="161" t="s">
        <v>148</v>
      </c>
      <c r="B12" s="115"/>
      <c r="C12" s="115"/>
      <c r="D12" s="115"/>
      <c r="E12" s="115"/>
      <c r="F12" s="115"/>
      <c r="G12" s="115"/>
      <c r="H12" s="115"/>
      <c r="I12" s="253" t="s">
        <v>156</v>
      </c>
      <c r="J12" s="254"/>
      <c r="K12" s="254"/>
      <c r="L12" s="254"/>
      <c r="M12" s="254"/>
      <c r="N12" s="254"/>
      <c r="O12" s="255"/>
      <c r="P12" s="225"/>
    </row>
    <row r="13" spans="1:16" ht="10.5" customHeight="1" thickBot="1">
      <c r="A13" s="161" t="s">
        <v>149</v>
      </c>
      <c r="B13" s="161"/>
      <c r="C13" s="161"/>
      <c r="D13" s="161"/>
      <c r="E13" s="161"/>
      <c r="F13" s="161"/>
      <c r="G13" s="161"/>
      <c r="H13" s="114"/>
      <c r="I13" s="256"/>
      <c r="J13" s="256"/>
      <c r="K13" s="256"/>
      <c r="L13" s="256"/>
      <c r="M13" s="256"/>
      <c r="N13" s="256"/>
      <c r="O13" s="257"/>
      <c r="P13" s="226"/>
    </row>
    <row r="14" spans="1:16" ht="3.75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ht="10.5" customHeight="1" thickBot="1">
      <c r="A15" s="161" t="s">
        <v>53</v>
      </c>
      <c r="B15" s="161"/>
      <c r="C15" s="161"/>
      <c r="D15" s="161"/>
      <c r="E15" s="161"/>
      <c r="F15" s="114"/>
      <c r="G15" s="161" t="s">
        <v>54</v>
      </c>
      <c r="H15" s="161"/>
      <c r="I15" s="161"/>
      <c r="J15" s="161"/>
      <c r="K15" s="161"/>
      <c r="L15" s="114"/>
      <c r="M15" s="161" t="s">
        <v>55</v>
      </c>
      <c r="N15" s="161"/>
      <c r="O15" s="161"/>
      <c r="P15" s="161"/>
    </row>
    <row r="16" spans="1:16" ht="15.75" customHeight="1" thickBot="1">
      <c r="A16" s="118">
        <f>+1!A4:G4</f>
        <v>0</v>
      </c>
      <c r="B16" s="119"/>
      <c r="C16" s="119"/>
      <c r="D16" s="119"/>
      <c r="E16" s="120"/>
      <c r="F16" s="7"/>
      <c r="G16" s="118">
        <f>+A16</f>
        <v>0</v>
      </c>
      <c r="H16" s="119"/>
      <c r="I16" s="119"/>
      <c r="J16" s="119"/>
      <c r="K16" s="120"/>
      <c r="L16" s="7"/>
      <c r="M16" s="250"/>
      <c r="N16" s="251"/>
      <c r="O16" s="251"/>
      <c r="P16" s="252"/>
    </row>
    <row r="17" spans="1:16" ht="3.7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0.5" customHeight="1">
      <c r="A18" s="161" t="s">
        <v>216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3.75" customHeight="1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ht="34.5" customHeight="1" thickBot="1">
      <c r="A20" s="258" t="s">
        <v>57</v>
      </c>
      <c r="B20" s="258"/>
      <c r="C20" s="259"/>
      <c r="D20" s="219" t="s">
        <v>151</v>
      </c>
      <c r="E20" s="219"/>
      <c r="F20" s="224"/>
      <c r="G20" s="214" t="s">
        <v>152</v>
      </c>
      <c r="H20" s="213"/>
      <c r="I20" s="219" t="s">
        <v>153</v>
      </c>
      <c r="J20" s="224"/>
      <c r="K20" s="219" t="s">
        <v>154</v>
      </c>
      <c r="L20" s="219"/>
      <c r="M20" s="219" t="s">
        <v>155</v>
      </c>
      <c r="N20" s="219"/>
      <c r="O20" s="224"/>
      <c r="P20" s="31" t="s">
        <v>159</v>
      </c>
    </row>
    <row r="21" spans="1:16" ht="15.75" customHeight="1" thickBot="1">
      <c r="A21" s="220"/>
      <c r="B21" s="221"/>
      <c r="C21" s="62"/>
      <c r="D21" s="222">
        <v>0</v>
      </c>
      <c r="E21" s="223"/>
      <c r="F21" s="62"/>
      <c r="G21" s="63"/>
      <c r="H21" s="62"/>
      <c r="I21" s="63"/>
      <c r="J21" s="62"/>
      <c r="K21" s="63">
        <v>0</v>
      </c>
      <c r="L21" s="62"/>
      <c r="M21" s="222"/>
      <c r="N21" s="223"/>
      <c r="O21" s="62"/>
      <c r="P21" s="63"/>
    </row>
    <row r="22" spans="1:16" ht="3.75" customHeight="1" thickBo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</row>
    <row r="23" spans="1:16" ht="15.75" customHeight="1" thickBot="1">
      <c r="A23" s="220"/>
      <c r="B23" s="221"/>
      <c r="C23" s="62"/>
      <c r="D23" s="222"/>
      <c r="E23" s="223"/>
      <c r="F23" s="62"/>
      <c r="G23" s="63"/>
      <c r="H23" s="62"/>
      <c r="I23" s="63"/>
      <c r="J23" s="62"/>
      <c r="K23" s="63"/>
      <c r="L23" s="62"/>
      <c r="M23" s="222"/>
      <c r="N23" s="223"/>
      <c r="O23" s="62"/>
      <c r="P23" s="63"/>
    </row>
    <row r="24" spans="1:16" ht="3.75" customHeight="1" thickBo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</row>
    <row r="25" spans="1:16" ht="15.75" customHeight="1" thickBot="1">
      <c r="A25" s="220"/>
      <c r="B25" s="221"/>
      <c r="C25" s="62"/>
      <c r="D25" s="222"/>
      <c r="E25" s="223"/>
      <c r="F25" s="62"/>
      <c r="G25" s="63"/>
      <c r="H25" s="62"/>
      <c r="I25" s="63"/>
      <c r="J25" s="62"/>
      <c r="K25" s="63"/>
      <c r="L25" s="62"/>
      <c r="M25" s="222"/>
      <c r="N25" s="223"/>
      <c r="O25" s="62"/>
      <c r="P25" s="63"/>
    </row>
    <row r="26" spans="1:16" ht="3.75" customHeight="1" thickBo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</row>
    <row r="27" spans="1:16" ht="15.75" customHeight="1" thickBot="1">
      <c r="A27" s="220"/>
      <c r="B27" s="221"/>
      <c r="C27" s="62"/>
      <c r="D27" s="222"/>
      <c r="E27" s="223"/>
      <c r="F27" s="62"/>
      <c r="G27" s="63"/>
      <c r="H27" s="62"/>
      <c r="I27" s="63"/>
      <c r="J27" s="62"/>
      <c r="K27" s="63"/>
      <c r="L27" s="62"/>
      <c r="M27" s="222"/>
      <c r="N27" s="223"/>
      <c r="O27" s="62"/>
      <c r="P27" s="63"/>
    </row>
    <row r="28" spans="1:16" ht="3.75" customHeight="1" thickBot="1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</row>
    <row r="29" spans="1:16" ht="15.75" customHeight="1" thickBot="1">
      <c r="A29" s="220"/>
      <c r="B29" s="221"/>
      <c r="C29" s="62"/>
      <c r="D29" s="222"/>
      <c r="E29" s="223"/>
      <c r="F29" s="62"/>
      <c r="G29" s="63"/>
      <c r="H29" s="62"/>
      <c r="I29" s="63"/>
      <c r="J29" s="62"/>
      <c r="K29" s="63"/>
      <c r="L29" s="62"/>
      <c r="M29" s="222"/>
      <c r="N29" s="223"/>
      <c r="O29" s="62"/>
      <c r="P29" s="63"/>
    </row>
    <row r="30" spans="1:16" ht="3.75" customHeight="1" thickBo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</row>
    <row r="31" spans="1:16" ht="15.75" customHeight="1" thickBot="1">
      <c r="A31" s="220"/>
      <c r="B31" s="221"/>
      <c r="C31" s="62"/>
      <c r="D31" s="222"/>
      <c r="E31" s="223"/>
      <c r="F31" s="62"/>
      <c r="G31" s="63"/>
      <c r="H31" s="62"/>
      <c r="I31" s="63"/>
      <c r="J31" s="62"/>
      <c r="K31" s="63"/>
      <c r="L31" s="62"/>
      <c r="M31" s="222"/>
      <c r="N31" s="236"/>
      <c r="O31" s="62"/>
      <c r="P31" s="63"/>
    </row>
    <row r="32" spans="1:16" ht="3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ht="10.5" customHeight="1">
      <c r="A33" s="161" t="s">
        <v>58</v>
      </c>
      <c r="B33" s="161"/>
      <c r="C33" s="114"/>
      <c r="D33" s="214" t="s">
        <v>60</v>
      </c>
      <c r="E33" s="214"/>
      <c r="F33" s="238"/>
      <c r="G33" s="94"/>
      <c r="H33" s="94"/>
      <c r="I33" s="214" t="s">
        <v>160</v>
      </c>
      <c r="J33" s="213"/>
      <c r="K33" s="215"/>
      <c r="L33" s="238"/>
      <c r="M33" s="94"/>
      <c r="N33" s="213" t="s">
        <v>161</v>
      </c>
      <c r="O33" s="213"/>
      <c r="P33" s="213"/>
    </row>
    <row r="34" spans="1:16" ht="10.5" customHeight="1" thickBot="1">
      <c r="A34" s="161" t="s">
        <v>59</v>
      </c>
      <c r="B34" s="161"/>
      <c r="C34" s="114"/>
      <c r="D34" s="216"/>
      <c r="E34" s="216"/>
      <c r="F34" s="94"/>
      <c r="G34" s="94"/>
      <c r="H34" s="94"/>
      <c r="I34" s="215"/>
      <c r="J34" s="215"/>
      <c r="K34" s="215"/>
      <c r="L34" s="94"/>
      <c r="M34" s="94"/>
      <c r="N34" s="213"/>
      <c r="O34" s="213"/>
      <c r="P34" s="213"/>
    </row>
    <row r="35" spans="1:16" ht="15.75" customHeight="1" thickBot="1">
      <c r="A35" s="125"/>
      <c r="B35" s="125"/>
      <c r="C35" s="158"/>
      <c r="D35" s="126">
        <f>+D31+D29+D27+D25+D23+D21</f>
        <v>0</v>
      </c>
      <c r="E35" s="127"/>
      <c r="F35" s="94"/>
      <c r="G35" s="94"/>
      <c r="H35" s="94"/>
      <c r="I35" s="244">
        <f>+I31+I29+I27+I25+I23+I21</f>
        <v>0</v>
      </c>
      <c r="J35" s="247"/>
      <c r="K35" s="248"/>
      <c r="L35" s="94"/>
      <c r="M35" s="94"/>
      <c r="N35" s="244">
        <f>+K31+K29+K27+K25+K23+K21</f>
        <v>0</v>
      </c>
      <c r="O35" s="245"/>
      <c r="P35" s="246"/>
    </row>
    <row r="36" spans="1:16" ht="4.5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1:19" ht="10.5" customHeight="1" thickBot="1">
      <c r="A37" s="200" t="s">
        <v>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S37" s="29"/>
    </row>
    <row r="38" spans="1:16" ht="30" customHeight="1" thickBot="1">
      <c r="A38" s="202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4"/>
    </row>
    <row r="39" spans="1:16" ht="3.75" customHeight="1" thickBot="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1:16" ht="21.75" customHeight="1">
      <c r="A40" s="64" t="s">
        <v>62</v>
      </c>
      <c r="B40" s="210" t="s">
        <v>63</v>
      </c>
      <c r="C40" s="210"/>
      <c r="D40" s="210"/>
      <c r="E40" s="210"/>
      <c r="F40" s="210"/>
      <c r="G40" s="210"/>
      <c r="H40" s="205" t="s">
        <v>64</v>
      </c>
      <c r="I40" s="206"/>
      <c r="J40" s="206"/>
      <c r="K40" s="207"/>
      <c r="L40" s="208" t="s">
        <v>65</v>
      </c>
      <c r="M40" s="209"/>
      <c r="N40" s="210" t="s">
        <v>66</v>
      </c>
      <c r="O40" s="210"/>
      <c r="P40" s="211"/>
    </row>
    <row r="41" spans="1:16" ht="21.75" customHeight="1">
      <c r="A41" s="65">
        <v>210</v>
      </c>
      <c r="B41" s="193" t="s">
        <v>67</v>
      </c>
      <c r="C41" s="193"/>
      <c r="D41" s="193"/>
      <c r="E41" s="193"/>
      <c r="F41" s="193"/>
      <c r="G41" s="193"/>
      <c r="H41" s="243">
        <f>+D35-I35</f>
        <v>0</v>
      </c>
      <c r="I41" s="243"/>
      <c r="J41" s="243"/>
      <c r="K41" s="243"/>
      <c r="L41" s="212" t="s">
        <v>68</v>
      </c>
      <c r="M41" s="212"/>
      <c r="N41" s="176"/>
      <c r="O41" s="176"/>
      <c r="P41" s="177"/>
    </row>
    <row r="42" spans="1:16" ht="21.75" customHeight="1">
      <c r="A42" s="65">
        <v>211</v>
      </c>
      <c r="B42" s="193" t="s">
        <v>69</v>
      </c>
      <c r="C42" s="193"/>
      <c r="D42" s="193"/>
      <c r="E42" s="193"/>
      <c r="F42" s="193"/>
      <c r="G42" s="193"/>
      <c r="H42" s="235">
        <v>0</v>
      </c>
      <c r="I42" s="235"/>
      <c r="J42" s="235"/>
      <c r="K42" s="235"/>
      <c r="L42" s="182" t="s">
        <v>70</v>
      </c>
      <c r="M42" s="182"/>
      <c r="N42" s="176"/>
      <c r="O42" s="176"/>
      <c r="P42" s="177"/>
    </row>
    <row r="43" spans="1:16" ht="21.75" customHeight="1">
      <c r="A43" s="65">
        <v>212</v>
      </c>
      <c r="B43" s="193" t="s">
        <v>71</v>
      </c>
      <c r="C43" s="193"/>
      <c r="D43" s="193"/>
      <c r="E43" s="193"/>
      <c r="F43" s="193"/>
      <c r="G43" s="193"/>
      <c r="H43" s="198">
        <f>+CEILING(IF(H45&gt;0,0,H41*H42),1)</f>
        <v>0</v>
      </c>
      <c r="I43" s="198"/>
      <c r="J43" s="198"/>
      <c r="K43" s="198"/>
      <c r="L43" s="182" t="s">
        <v>70</v>
      </c>
      <c r="M43" s="182"/>
      <c r="N43" s="176"/>
      <c r="O43" s="176"/>
      <c r="P43" s="177"/>
    </row>
    <row r="44" spans="1:16" ht="21.75" customHeight="1">
      <c r="A44" s="65">
        <v>213</v>
      </c>
      <c r="B44" s="193" t="s">
        <v>72</v>
      </c>
      <c r="C44" s="193"/>
      <c r="D44" s="193"/>
      <c r="E44" s="193"/>
      <c r="F44" s="193"/>
      <c r="G44" s="193"/>
      <c r="H44" s="241">
        <f>IF(H43&gt;0,IF(EXACT("A",D3),0.0075,0.0025),0)</f>
        <v>0</v>
      </c>
      <c r="I44" s="241"/>
      <c r="J44" s="241"/>
      <c r="K44" s="241"/>
      <c r="L44" s="182" t="s">
        <v>74</v>
      </c>
      <c r="M44" s="182"/>
      <c r="N44" s="176"/>
      <c r="O44" s="176"/>
      <c r="P44" s="177"/>
    </row>
    <row r="45" spans="1:16" ht="21.75" customHeight="1">
      <c r="A45" s="65">
        <v>214</v>
      </c>
      <c r="B45" s="249" t="s">
        <v>73</v>
      </c>
      <c r="C45" s="249"/>
      <c r="D45" s="249"/>
      <c r="E45" s="249"/>
      <c r="F45" s="249"/>
      <c r="G45" s="249"/>
      <c r="H45" s="198">
        <f>IF(OR(EXACT("E",D3),EXACT("F",D3),EXACT("G",D3)),H41,0)</f>
        <v>0</v>
      </c>
      <c r="I45" s="198"/>
      <c r="J45" s="198"/>
      <c r="K45" s="198"/>
      <c r="L45" s="182" t="s">
        <v>68</v>
      </c>
      <c r="M45" s="182"/>
      <c r="N45" s="176"/>
      <c r="O45" s="176"/>
      <c r="P45" s="177"/>
    </row>
    <row r="46" spans="1:16" ht="21.75" customHeight="1">
      <c r="A46" s="65">
        <v>215</v>
      </c>
      <c r="B46" s="193" t="s">
        <v>76</v>
      </c>
      <c r="C46" s="193"/>
      <c r="D46" s="193"/>
      <c r="E46" s="193"/>
      <c r="F46" s="193"/>
      <c r="G46" s="193"/>
      <c r="H46" s="199">
        <f>IF(H45&gt;0,IF(EXACT("F",D3),1,0.1),0)</f>
        <v>0</v>
      </c>
      <c r="I46" s="199"/>
      <c r="J46" s="199"/>
      <c r="K46" s="199"/>
      <c r="L46" s="182" t="s">
        <v>75</v>
      </c>
      <c r="M46" s="182"/>
      <c r="N46" s="176"/>
      <c r="O46" s="176"/>
      <c r="P46" s="177"/>
    </row>
    <row r="47" spans="1:16" ht="21.75" customHeight="1">
      <c r="A47" s="65">
        <v>216</v>
      </c>
      <c r="B47" s="193" t="s">
        <v>217</v>
      </c>
      <c r="C47" s="193"/>
      <c r="D47" s="193"/>
      <c r="E47" s="193"/>
      <c r="F47" s="193"/>
      <c r="G47" s="193"/>
      <c r="H47" s="242">
        <v>0</v>
      </c>
      <c r="I47" s="242"/>
      <c r="J47" s="242"/>
      <c r="K47" s="242"/>
      <c r="L47" s="182"/>
      <c r="M47" s="182"/>
      <c r="N47" s="176"/>
      <c r="O47" s="176"/>
      <c r="P47" s="177"/>
    </row>
    <row r="48" spans="1:16" ht="21.75" customHeight="1">
      <c r="A48" s="65">
        <v>217</v>
      </c>
      <c r="B48" s="239" t="s">
        <v>78</v>
      </c>
      <c r="C48" s="239"/>
      <c r="D48" s="239"/>
      <c r="E48" s="239"/>
      <c r="F48" s="239"/>
      <c r="G48" s="239"/>
      <c r="H48" s="197">
        <f>IF(H47&gt;0,CEILING(+H43*H44+H45*H46*H47,1),CEILING(+H43*H44+H45*H46,1))</f>
        <v>0</v>
      </c>
      <c r="I48" s="197"/>
      <c r="J48" s="197"/>
      <c r="K48" s="197"/>
      <c r="L48" s="182" t="s">
        <v>70</v>
      </c>
      <c r="M48" s="182"/>
      <c r="N48" s="176"/>
      <c r="O48" s="176"/>
      <c r="P48" s="177"/>
    </row>
    <row r="49" spans="1:16" ht="21.75" customHeight="1">
      <c r="A49" s="65">
        <v>218</v>
      </c>
      <c r="B49" s="193" t="s">
        <v>79</v>
      </c>
      <c r="C49" s="193"/>
      <c r="D49" s="193"/>
      <c r="E49" s="193"/>
      <c r="F49" s="193"/>
      <c r="G49" s="193"/>
      <c r="H49" s="198">
        <f>+N35</f>
        <v>0</v>
      </c>
      <c r="I49" s="198"/>
      <c r="J49" s="198"/>
      <c r="K49" s="198"/>
      <c r="L49" s="182" t="s">
        <v>68</v>
      </c>
      <c r="M49" s="182"/>
      <c r="N49" s="176"/>
      <c r="O49" s="176"/>
      <c r="P49" s="177"/>
    </row>
    <row r="50" spans="1:16" ht="21.75" customHeight="1">
      <c r="A50" s="65">
        <v>219</v>
      </c>
      <c r="B50" s="193" t="s">
        <v>80</v>
      </c>
      <c r="C50" s="193"/>
      <c r="D50" s="193"/>
      <c r="E50" s="193"/>
      <c r="F50" s="193"/>
      <c r="G50" s="193"/>
      <c r="H50" s="235">
        <f>ROUND(IF(H45&gt;0,H49*H46,+H49*H42*H44),2)</f>
        <v>0</v>
      </c>
      <c r="I50" s="235"/>
      <c r="J50" s="235"/>
      <c r="K50" s="235"/>
      <c r="L50" s="182" t="s">
        <v>70</v>
      </c>
      <c r="M50" s="182"/>
      <c r="N50" s="176"/>
      <c r="O50" s="176"/>
      <c r="P50" s="177"/>
    </row>
    <row r="51" spans="1:16" ht="21.75" customHeight="1">
      <c r="A51" s="65">
        <v>220</v>
      </c>
      <c r="B51" s="240" t="s">
        <v>81</v>
      </c>
      <c r="C51" s="240"/>
      <c r="D51" s="240"/>
      <c r="E51" s="240"/>
      <c r="F51" s="240"/>
      <c r="G51" s="240"/>
      <c r="H51" s="197">
        <f>IF(H50&gt;0,IF(H48-H50&lt;1,0,CEILING(+H48-H50,1)),CEILING(+H48-H50,1))</f>
        <v>0</v>
      </c>
      <c r="I51" s="197"/>
      <c r="J51" s="197"/>
      <c r="K51" s="197"/>
      <c r="L51" s="182" t="s">
        <v>70</v>
      </c>
      <c r="M51" s="182"/>
      <c r="N51" s="176"/>
      <c r="O51" s="176"/>
      <c r="P51" s="177"/>
    </row>
    <row r="52" spans="1:16" ht="19.5" customHeight="1">
      <c r="A52" s="189">
        <v>221</v>
      </c>
      <c r="B52" s="193" t="s">
        <v>157</v>
      </c>
      <c r="C52" s="193"/>
      <c r="D52" s="193"/>
      <c r="E52" s="193"/>
      <c r="F52" s="193"/>
      <c r="G52" s="193"/>
      <c r="H52" s="180">
        <v>0</v>
      </c>
      <c r="I52" s="180"/>
      <c r="J52" s="180"/>
      <c r="K52" s="180"/>
      <c r="L52" s="182" t="s">
        <v>70</v>
      </c>
      <c r="M52" s="183"/>
      <c r="N52" s="176"/>
      <c r="O52" s="176"/>
      <c r="P52" s="177"/>
    </row>
    <row r="53" spans="1:16" ht="9" customHeight="1">
      <c r="A53" s="190"/>
      <c r="B53" s="194" t="s">
        <v>158</v>
      </c>
      <c r="C53" s="195"/>
      <c r="D53" s="195"/>
      <c r="E53" s="195"/>
      <c r="F53" s="195"/>
      <c r="G53" s="196"/>
      <c r="H53" s="180">
        <v>0</v>
      </c>
      <c r="I53" s="180"/>
      <c r="J53" s="180"/>
      <c r="K53" s="180"/>
      <c r="L53" s="183"/>
      <c r="M53" s="183"/>
      <c r="N53" s="176"/>
      <c r="O53" s="176"/>
      <c r="P53" s="177"/>
    </row>
    <row r="54" spans="1:16" ht="9.75" customHeight="1">
      <c r="A54" s="190"/>
      <c r="B54" s="181" t="s">
        <v>82</v>
      </c>
      <c r="C54" s="181"/>
      <c r="D54" s="181"/>
      <c r="E54" s="181"/>
      <c r="F54" s="181"/>
      <c r="G54" s="181"/>
      <c r="H54" s="180"/>
      <c r="I54" s="180"/>
      <c r="J54" s="180"/>
      <c r="K54" s="180"/>
      <c r="L54" s="183"/>
      <c r="M54" s="183"/>
      <c r="N54" s="178"/>
      <c r="O54" s="178"/>
      <c r="P54" s="179"/>
    </row>
    <row r="55" spans="1:16" ht="21.75" customHeight="1" thickBot="1">
      <c r="A55" s="66">
        <v>222</v>
      </c>
      <c r="B55" s="191" t="s">
        <v>206</v>
      </c>
      <c r="C55" s="191"/>
      <c r="D55" s="191"/>
      <c r="E55" s="191"/>
      <c r="F55" s="191"/>
      <c r="G55" s="191"/>
      <c r="H55" s="192">
        <f>+IF(H52=0,H51,CEILING(+H51*H52/H53,1))</f>
        <v>0</v>
      </c>
      <c r="I55" s="192"/>
      <c r="J55" s="192"/>
      <c r="K55" s="192"/>
      <c r="L55" s="185" t="s">
        <v>70</v>
      </c>
      <c r="M55" s="185"/>
      <c r="N55" s="186"/>
      <c r="O55" s="187"/>
      <c r="P55" s="188"/>
    </row>
    <row r="56" spans="1:16" ht="12.75">
      <c r="A56" s="184">
        <v>2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</row>
    <row r="57" spans="1:1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</sheetData>
  <sheetProtection password="EF65" sheet="1" objects="1" scenarios="1"/>
  <mergeCells count="143">
    <mergeCell ref="A5:H5"/>
    <mergeCell ref="A20:C20"/>
    <mergeCell ref="D20:F20"/>
    <mergeCell ref="G20:H20"/>
    <mergeCell ref="A8:D8"/>
    <mergeCell ref="A9:D9"/>
    <mergeCell ref="E8:E9"/>
    <mergeCell ref="F8:K9"/>
    <mergeCell ref="A6:H6"/>
    <mergeCell ref="I5:P7"/>
    <mergeCell ref="M29:N29"/>
    <mergeCell ref="A28:P28"/>
    <mergeCell ref="A25:B25"/>
    <mergeCell ref="D25:E25"/>
    <mergeCell ref="A27:B27"/>
    <mergeCell ref="D27:E27"/>
    <mergeCell ref="M25:N25"/>
    <mergeCell ref="M16:P16"/>
    <mergeCell ref="A22:P22"/>
    <mergeCell ref="A12:H12"/>
    <mergeCell ref="A19:P19"/>
    <mergeCell ref="M20:O20"/>
    <mergeCell ref="A18:P18"/>
    <mergeCell ref="A16:E16"/>
    <mergeCell ref="G16:K16"/>
    <mergeCell ref="I12:O13"/>
    <mergeCell ref="B43:G43"/>
    <mergeCell ref="B44:G44"/>
    <mergeCell ref="B45:G45"/>
    <mergeCell ref="B41:G41"/>
    <mergeCell ref="B42:G42"/>
    <mergeCell ref="H45:K45"/>
    <mergeCell ref="H47:K47"/>
    <mergeCell ref="H48:K48"/>
    <mergeCell ref="M27:N27"/>
    <mergeCell ref="L46:M46"/>
    <mergeCell ref="N43:P43"/>
    <mergeCell ref="H41:K41"/>
    <mergeCell ref="L33:M35"/>
    <mergeCell ref="N35:P35"/>
    <mergeCell ref="I35:K35"/>
    <mergeCell ref="H43:K43"/>
    <mergeCell ref="L43:M43"/>
    <mergeCell ref="L44:M44"/>
    <mergeCell ref="H44:K44"/>
    <mergeCell ref="B50:G50"/>
    <mergeCell ref="B51:G51"/>
    <mergeCell ref="L47:M47"/>
    <mergeCell ref="L48:M48"/>
    <mergeCell ref="L49:M49"/>
    <mergeCell ref="L50:M50"/>
    <mergeCell ref="H50:K50"/>
    <mergeCell ref="L51:M51"/>
    <mergeCell ref="B46:G46"/>
    <mergeCell ref="B47:G47"/>
    <mergeCell ref="B48:G48"/>
    <mergeCell ref="B49:G49"/>
    <mergeCell ref="N42:P42"/>
    <mergeCell ref="A30:P30"/>
    <mergeCell ref="N41:P41"/>
    <mergeCell ref="A31:B31"/>
    <mergeCell ref="D31:E31"/>
    <mergeCell ref="A36:P36"/>
    <mergeCell ref="A35:C35"/>
    <mergeCell ref="A33:C33"/>
    <mergeCell ref="D35:E35"/>
    <mergeCell ref="F33:H35"/>
    <mergeCell ref="A23:B23"/>
    <mergeCell ref="D23:E23"/>
    <mergeCell ref="H42:K42"/>
    <mergeCell ref="L42:M42"/>
    <mergeCell ref="M31:N31"/>
    <mergeCell ref="A29:B29"/>
    <mergeCell ref="D29:E29"/>
    <mergeCell ref="A24:P24"/>
    <mergeCell ref="A26:P26"/>
    <mergeCell ref="M23:N23"/>
    <mergeCell ref="L1:O1"/>
    <mergeCell ref="C1:K1"/>
    <mergeCell ref="L3:O3"/>
    <mergeCell ref="A4:P4"/>
    <mergeCell ref="E2:K3"/>
    <mergeCell ref="L2:P2"/>
    <mergeCell ref="A7:H7"/>
    <mergeCell ref="P12:P13"/>
    <mergeCell ref="H10:K11"/>
    <mergeCell ref="A14:P14"/>
    <mergeCell ref="L11:P11"/>
    <mergeCell ref="A13:H13"/>
    <mergeCell ref="N8:O8"/>
    <mergeCell ref="L9:P10"/>
    <mergeCell ref="A10:G10"/>
    <mergeCell ref="A11:G11"/>
    <mergeCell ref="L8:M8"/>
    <mergeCell ref="K20:L20"/>
    <mergeCell ref="A21:B21"/>
    <mergeCell ref="D21:E21"/>
    <mergeCell ref="I20:J20"/>
    <mergeCell ref="M21:N21"/>
    <mergeCell ref="A15:F15"/>
    <mergeCell ref="G15:L15"/>
    <mergeCell ref="A17:P17"/>
    <mergeCell ref="M15:P15"/>
    <mergeCell ref="A34:C34"/>
    <mergeCell ref="A32:P32"/>
    <mergeCell ref="N33:P34"/>
    <mergeCell ref="I33:K34"/>
    <mergeCell ref="D33:E34"/>
    <mergeCell ref="H46:K46"/>
    <mergeCell ref="N46:P46"/>
    <mergeCell ref="A37:P37"/>
    <mergeCell ref="A39:P39"/>
    <mergeCell ref="A38:P38"/>
    <mergeCell ref="H40:K40"/>
    <mergeCell ref="L40:M40"/>
    <mergeCell ref="B40:G40"/>
    <mergeCell ref="N40:P40"/>
    <mergeCell ref="L41:M41"/>
    <mergeCell ref="N45:P45"/>
    <mergeCell ref="N44:P44"/>
    <mergeCell ref="L45:M45"/>
    <mergeCell ref="H51:K51"/>
    <mergeCell ref="N47:P47"/>
    <mergeCell ref="N48:P48"/>
    <mergeCell ref="N49:P49"/>
    <mergeCell ref="H49:K49"/>
    <mergeCell ref="N50:P50"/>
    <mergeCell ref="N51:P51"/>
    <mergeCell ref="A56:P56"/>
    <mergeCell ref="L55:M55"/>
    <mergeCell ref="N55:P55"/>
    <mergeCell ref="A52:A54"/>
    <mergeCell ref="B55:G55"/>
    <mergeCell ref="H55:K55"/>
    <mergeCell ref="L53:M54"/>
    <mergeCell ref="N52:P52"/>
    <mergeCell ref="B52:G52"/>
    <mergeCell ref="B53:G53"/>
    <mergeCell ref="N53:P54"/>
    <mergeCell ref="H53:K54"/>
    <mergeCell ref="B54:G54"/>
    <mergeCell ref="H52:K52"/>
    <mergeCell ref="L52:M52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workbookViewId="0" topLeftCell="A1">
      <selection activeCell="A18" sqref="A18:E18"/>
    </sheetView>
  </sheetViews>
  <sheetFormatPr defaultColWidth="9.140625" defaultRowHeight="12.75"/>
  <cols>
    <col min="1" max="1" width="5.421875" style="16" customWidth="1"/>
    <col min="2" max="2" width="13.00390625" style="16" customWidth="1"/>
    <col min="3" max="3" width="0.85546875" style="16" customWidth="1"/>
    <col min="4" max="4" width="9.140625" style="16" customWidth="1"/>
    <col min="5" max="5" width="5.7109375" style="16" customWidth="1"/>
    <col min="6" max="6" width="0.85546875" style="16" customWidth="1"/>
    <col min="7" max="7" width="10.28125" style="16" customWidth="1"/>
    <col min="8" max="8" width="0.85546875" style="16" customWidth="1"/>
    <col min="9" max="9" width="11.57421875" style="16" customWidth="1"/>
    <col min="10" max="10" width="0.85546875" style="16" customWidth="1"/>
    <col min="11" max="11" width="11.28125" style="16" customWidth="1"/>
    <col min="12" max="12" width="0.85546875" style="16" customWidth="1"/>
    <col min="13" max="13" width="5.8515625" style="16" customWidth="1"/>
    <col min="14" max="14" width="10.7109375" style="16" customWidth="1"/>
    <col min="15" max="15" width="0.85546875" style="16" customWidth="1"/>
    <col min="16" max="16" width="9.28125" style="16" customWidth="1"/>
    <col min="17" max="16384" width="9.140625" style="16" customWidth="1"/>
  </cols>
  <sheetData>
    <row r="1" spans="1:16" ht="12.75" customHeight="1" thickBot="1">
      <c r="A1" s="200"/>
      <c r="B1" s="200"/>
      <c r="C1" s="116" t="s">
        <v>140</v>
      </c>
      <c r="D1" s="116"/>
      <c r="E1" s="116"/>
      <c r="F1" s="116"/>
      <c r="G1" s="116"/>
      <c r="H1" s="116"/>
      <c r="I1" s="125"/>
      <c r="J1" s="125"/>
      <c r="K1" s="290" t="s">
        <v>141</v>
      </c>
      <c r="L1" s="290"/>
      <c r="M1" s="290"/>
      <c r="N1" s="141" t="s">
        <v>142</v>
      </c>
      <c r="O1" s="141"/>
      <c r="P1" s="141"/>
    </row>
    <row r="2" spans="1:16" s="59" customFormat="1" ht="14.25" customHeight="1" thickBot="1">
      <c r="A2" s="67" t="s">
        <v>197</v>
      </c>
      <c r="B2" s="67"/>
      <c r="C2" s="284" t="str">
        <f>+1!A6</f>
        <v>CZ</v>
      </c>
      <c r="D2" s="285"/>
      <c r="E2" s="285"/>
      <c r="F2" s="285"/>
      <c r="G2" s="285"/>
      <c r="H2" s="286"/>
      <c r="I2" s="266"/>
      <c r="J2" s="267"/>
      <c r="K2" s="287">
        <f>+1!O22</f>
        <v>2008</v>
      </c>
      <c r="L2" s="288"/>
      <c r="M2" s="289"/>
      <c r="N2" s="266"/>
      <c r="O2" s="268"/>
      <c r="P2" s="268"/>
    </row>
    <row r="3" spans="1:16" ht="14.25" customHeight="1" thickBot="1">
      <c r="A3" s="141" t="s">
        <v>46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33" t="s">
        <v>48</v>
      </c>
      <c r="M3" s="233"/>
      <c r="N3" s="233"/>
      <c r="O3" s="234"/>
      <c r="P3" s="11">
        <v>2</v>
      </c>
    </row>
    <row r="4" spans="1:16" ht="13.5" customHeight="1" thickBot="1">
      <c r="A4" s="141" t="s">
        <v>47</v>
      </c>
      <c r="B4" s="141"/>
      <c r="C4" s="141"/>
      <c r="D4" s="141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ht="13.5" thickBot="1">
      <c r="A5" s="200" t="s">
        <v>49</v>
      </c>
      <c r="B5" s="200"/>
      <c r="C5" s="282"/>
      <c r="D5" s="11"/>
      <c r="E5" s="125"/>
      <c r="F5" s="125"/>
      <c r="G5" s="125"/>
      <c r="H5" s="125"/>
      <c r="I5" s="125"/>
      <c r="J5" s="125"/>
      <c r="K5" s="125"/>
      <c r="L5" s="161" t="s">
        <v>50</v>
      </c>
      <c r="M5" s="125"/>
      <c r="N5" s="125"/>
      <c r="O5" s="125"/>
      <c r="P5" s="11">
        <v>0</v>
      </c>
    </row>
    <row r="6" spans="1:16" ht="3" customHeight="1">
      <c r="A6" s="200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6" ht="10.5" customHeight="1">
      <c r="A7" s="161" t="s">
        <v>143</v>
      </c>
      <c r="B7" s="161"/>
      <c r="C7" s="161"/>
      <c r="D7" s="161"/>
      <c r="E7" s="161"/>
      <c r="F7" s="161"/>
      <c r="G7" s="161"/>
      <c r="H7" s="125"/>
      <c r="I7" s="264" t="s">
        <v>150</v>
      </c>
      <c r="J7" s="269"/>
      <c r="K7" s="269"/>
      <c r="L7" s="269"/>
      <c r="M7" s="269"/>
      <c r="N7" s="269"/>
      <c r="O7" s="269"/>
      <c r="P7" s="269"/>
    </row>
    <row r="8" spans="1:16" ht="10.5" customHeight="1">
      <c r="A8" s="161" t="s">
        <v>144</v>
      </c>
      <c r="B8" s="161"/>
      <c r="C8" s="161"/>
      <c r="D8" s="161"/>
      <c r="E8" s="161"/>
      <c r="F8" s="161"/>
      <c r="G8" s="161"/>
      <c r="H8" s="161"/>
      <c r="I8" s="269"/>
      <c r="J8" s="269"/>
      <c r="K8" s="269"/>
      <c r="L8" s="269"/>
      <c r="M8" s="269"/>
      <c r="N8" s="269"/>
      <c r="O8" s="269"/>
      <c r="P8" s="269"/>
    </row>
    <row r="9" spans="1:16" ht="10.5" customHeight="1" thickBot="1">
      <c r="A9" s="161" t="s">
        <v>145</v>
      </c>
      <c r="B9" s="161"/>
      <c r="C9" s="161"/>
      <c r="D9" s="161"/>
      <c r="E9" s="161"/>
      <c r="F9" s="161"/>
      <c r="G9" s="161"/>
      <c r="H9" s="161"/>
      <c r="I9" s="269"/>
      <c r="J9" s="269"/>
      <c r="K9" s="269"/>
      <c r="L9" s="269"/>
      <c r="M9" s="269"/>
      <c r="N9" s="269"/>
      <c r="O9" s="269"/>
      <c r="P9" s="269"/>
    </row>
    <row r="10" spans="1:16" ht="10.5" customHeight="1" thickBot="1">
      <c r="A10" s="161" t="s">
        <v>51</v>
      </c>
      <c r="B10" s="161"/>
      <c r="C10" s="161"/>
      <c r="D10" s="161"/>
      <c r="E10" s="225"/>
      <c r="F10" s="262"/>
      <c r="G10" s="161"/>
      <c r="H10" s="161"/>
      <c r="I10" s="161"/>
      <c r="J10" s="161"/>
      <c r="K10" s="161"/>
      <c r="L10" s="217" t="s">
        <v>43</v>
      </c>
      <c r="M10" s="217"/>
      <c r="N10" s="217" t="s">
        <v>44</v>
      </c>
      <c r="O10" s="217"/>
      <c r="P10" s="27" t="s">
        <v>45</v>
      </c>
    </row>
    <row r="11" spans="1:21" ht="10.5" customHeight="1" thickBot="1">
      <c r="A11" s="161" t="s">
        <v>52</v>
      </c>
      <c r="B11" s="161"/>
      <c r="C11" s="161"/>
      <c r="D11" s="161"/>
      <c r="E11" s="226"/>
      <c r="F11" s="262"/>
      <c r="G11" s="161"/>
      <c r="H11" s="161"/>
      <c r="I11" s="161"/>
      <c r="J11" s="161"/>
      <c r="K11" s="161"/>
      <c r="L11" s="227"/>
      <c r="M11" s="228"/>
      <c r="N11" s="228"/>
      <c r="O11" s="228"/>
      <c r="P11" s="229"/>
      <c r="U11" s="30"/>
    </row>
    <row r="12" spans="1:16" ht="10.5" customHeight="1" thickBot="1">
      <c r="A12" s="161" t="s">
        <v>146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230"/>
      <c r="M12" s="231"/>
      <c r="N12" s="231"/>
      <c r="O12" s="231"/>
      <c r="P12" s="232"/>
    </row>
    <row r="13" spans="1:16" ht="10.5" customHeight="1" thickBot="1">
      <c r="A13" s="161" t="s">
        <v>147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37"/>
      <c r="M13" s="137"/>
      <c r="N13" s="137"/>
      <c r="O13" s="137"/>
      <c r="P13" s="137"/>
    </row>
    <row r="14" spans="1:16" ht="10.5" customHeight="1">
      <c r="A14" s="161" t="s">
        <v>148</v>
      </c>
      <c r="B14" s="125"/>
      <c r="C14" s="125"/>
      <c r="D14" s="125"/>
      <c r="E14" s="125"/>
      <c r="F14" s="125"/>
      <c r="G14" s="125"/>
      <c r="H14" s="125"/>
      <c r="I14" s="253" t="s">
        <v>156</v>
      </c>
      <c r="J14" s="253"/>
      <c r="K14" s="253"/>
      <c r="L14" s="253"/>
      <c r="M14" s="253"/>
      <c r="N14" s="253"/>
      <c r="O14" s="270"/>
      <c r="P14" s="225"/>
    </row>
    <row r="15" spans="1:16" ht="10.5" customHeight="1" thickBot="1">
      <c r="A15" s="161" t="s">
        <v>149</v>
      </c>
      <c r="B15" s="161"/>
      <c r="C15" s="161"/>
      <c r="D15" s="161"/>
      <c r="E15" s="161"/>
      <c r="F15" s="161"/>
      <c r="G15" s="161"/>
      <c r="H15" s="161"/>
      <c r="I15" s="269"/>
      <c r="J15" s="269"/>
      <c r="K15" s="269"/>
      <c r="L15" s="269"/>
      <c r="M15" s="269"/>
      <c r="N15" s="269"/>
      <c r="O15" s="271"/>
      <c r="P15" s="226"/>
    </row>
    <row r="16" spans="1:16" ht="3.7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</row>
    <row r="17" spans="1:16" ht="10.5" customHeight="1" thickBot="1">
      <c r="A17" s="161" t="s">
        <v>53</v>
      </c>
      <c r="B17" s="161"/>
      <c r="C17" s="161"/>
      <c r="D17" s="161"/>
      <c r="E17" s="161"/>
      <c r="F17" s="161"/>
      <c r="G17" s="161" t="s">
        <v>54</v>
      </c>
      <c r="H17" s="161"/>
      <c r="I17" s="161"/>
      <c r="J17" s="161"/>
      <c r="K17" s="161"/>
      <c r="L17" s="161"/>
      <c r="M17" s="161" t="s">
        <v>55</v>
      </c>
      <c r="N17" s="161"/>
      <c r="O17" s="161"/>
      <c r="P17" s="161"/>
    </row>
    <row r="18" spans="1:16" ht="15.75" customHeight="1" thickBot="1">
      <c r="A18" s="118">
        <f>+POZ1!A16</f>
        <v>0</v>
      </c>
      <c r="B18" s="119"/>
      <c r="C18" s="119"/>
      <c r="D18" s="119"/>
      <c r="E18" s="120"/>
      <c r="F18" s="24"/>
      <c r="G18" s="118">
        <f>+A18</f>
        <v>0</v>
      </c>
      <c r="H18" s="119"/>
      <c r="I18" s="119"/>
      <c r="J18" s="119"/>
      <c r="K18" s="120"/>
      <c r="L18" s="24"/>
      <c r="M18" s="250">
        <f>+POZ1!M16</f>
        <v>0</v>
      </c>
      <c r="N18" s="251"/>
      <c r="O18" s="251"/>
      <c r="P18" s="252"/>
    </row>
    <row r="19" spans="1:16" ht="3.75" customHeight="1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ht="10.5" customHeight="1">
      <c r="A20" s="161" t="s">
        <v>56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 ht="3.7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1:16" ht="34.5" customHeight="1" thickBot="1">
      <c r="A22" s="258" t="s">
        <v>57</v>
      </c>
      <c r="B22" s="258"/>
      <c r="C22" s="258"/>
      <c r="D22" s="219" t="s">
        <v>151</v>
      </c>
      <c r="E22" s="219"/>
      <c r="F22" s="219"/>
      <c r="G22" s="214" t="s">
        <v>152</v>
      </c>
      <c r="H22" s="214"/>
      <c r="I22" s="219" t="s">
        <v>153</v>
      </c>
      <c r="J22" s="219"/>
      <c r="K22" s="219" t="s">
        <v>154</v>
      </c>
      <c r="L22" s="219"/>
      <c r="M22" s="219" t="s">
        <v>155</v>
      </c>
      <c r="N22" s="219"/>
      <c r="O22" s="219"/>
      <c r="P22" s="31" t="s">
        <v>159</v>
      </c>
    </row>
    <row r="23" spans="1:16" ht="15.75" customHeight="1" thickBot="1">
      <c r="A23" s="220"/>
      <c r="B23" s="221"/>
      <c r="C23" s="62"/>
      <c r="D23" s="222"/>
      <c r="E23" s="223"/>
      <c r="F23" s="62"/>
      <c r="G23" s="63"/>
      <c r="H23" s="62"/>
      <c r="I23" s="63"/>
      <c r="J23" s="62"/>
      <c r="K23" s="63"/>
      <c r="L23" s="62"/>
      <c r="M23" s="222"/>
      <c r="N23" s="223"/>
      <c r="O23" s="62"/>
      <c r="P23" s="63"/>
    </row>
    <row r="24" spans="1:16" ht="3.75" customHeight="1" thickBo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</row>
    <row r="25" spans="1:16" ht="15.75" customHeight="1" thickBot="1">
      <c r="A25" s="220"/>
      <c r="B25" s="221"/>
      <c r="C25" s="62"/>
      <c r="D25" s="222"/>
      <c r="E25" s="223"/>
      <c r="F25" s="62"/>
      <c r="G25" s="63"/>
      <c r="H25" s="62"/>
      <c r="I25" s="63"/>
      <c r="J25" s="62"/>
      <c r="K25" s="63"/>
      <c r="L25" s="62"/>
      <c r="M25" s="222"/>
      <c r="N25" s="223"/>
      <c r="O25" s="62"/>
      <c r="P25" s="63"/>
    </row>
    <row r="26" spans="1:16" ht="3.75" customHeight="1" thickBo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</row>
    <row r="27" spans="1:16" ht="15.75" customHeight="1" thickBot="1">
      <c r="A27" s="220"/>
      <c r="B27" s="221"/>
      <c r="C27" s="62"/>
      <c r="D27" s="222"/>
      <c r="E27" s="223"/>
      <c r="F27" s="62"/>
      <c r="G27" s="63"/>
      <c r="H27" s="62"/>
      <c r="I27" s="63"/>
      <c r="J27" s="62"/>
      <c r="K27" s="63"/>
      <c r="L27" s="62"/>
      <c r="M27" s="222"/>
      <c r="N27" s="223"/>
      <c r="O27" s="62"/>
      <c r="P27" s="63"/>
    </row>
    <row r="28" spans="1:16" ht="3.75" customHeight="1" thickBot="1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</row>
    <row r="29" spans="1:16" ht="15.75" customHeight="1" thickBot="1">
      <c r="A29" s="220"/>
      <c r="B29" s="221"/>
      <c r="C29" s="62"/>
      <c r="D29" s="222"/>
      <c r="E29" s="223"/>
      <c r="F29" s="62"/>
      <c r="G29" s="63"/>
      <c r="H29" s="62"/>
      <c r="I29" s="63"/>
      <c r="J29" s="62"/>
      <c r="K29" s="63"/>
      <c r="L29" s="62"/>
      <c r="M29" s="222"/>
      <c r="N29" s="223"/>
      <c r="O29" s="62"/>
      <c r="P29" s="63"/>
    </row>
    <row r="30" spans="1:16" ht="3.75" customHeight="1" thickBo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</row>
    <row r="31" spans="1:16" ht="15.75" customHeight="1" thickBot="1">
      <c r="A31" s="220"/>
      <c r="B31" s="221"/>
      <c r="C31" s="62"/>
      <c r="D31" s="222"/>
      <c r="E31" s="223"/>
      <c r="F31" s="62"/>
      <c r="G31" s="63"/>
      <c r="H31" s="62"/>
      <c r="I31" s="63"/>
      <c r="J31" s="62"/>
      <c r="K31" s="63"/>
      <c r="L31" s="62"/>
      <c r="M31" s="222"/>
      <c r="N31" s="223"/>
      <c r="O31" s="62"/>
      <c r="P31" s="63"/>
    </row>
    <row r="32" spans="1:16" ht="3.75" customHeight="1" thickBot="1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</row>
    <row r="33" spans="1:16" ht="15.75" customHeight="1" thickBot="1">
      <c r="A33" s="220"/>
      <c r="B33" s="221"/>
      <c r="C33" s="62"/>
      <c r="D33" s="222"/>
      <c r="E33" s="223"/>
      <c r="F33" s="62"/>
      <c r="G33" s="63"/>
      <c r="H33" s="62"/>
      <c r="I33" s="63"/>
      <c r="J33" s="62"/>
      <c r="K33" s="63"/>
      <c r="L33" s="62"/>
      <c r="M33" s="222"/>
      <c r="N33" s="236"/>
      <c r="O33" s="62"/>
      <c r="P33" s="63"/>
    </row>
    <row r="34" spans="1:16" ht="3" customHeight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1:16" ht="10.5" customHeight="1">
      <c r="A35" s="161" t="s">
        <v>58</v>
      </c>
      <c r="B35" s="161"/>
      <c r="C35" s="161"/>
      <c r="D35" s="272" t="s">
        <v>60</v>
      </c>
      <c r="E35" s="272"/>
      <c r="F35" s="161"/>
      <c r="G35" s="125"/>
      <c r="H35" s="125"/>
      <c r="I35" s="272" t="s">
        <v>160</v>
      </c>
      <c r="J35" s="272"/>
      <c r="K35" s="274"/>
      <c r="L35" s="161"/>
      <c r="M35" s="125"/>
      <c r="N35" s="272" t="s">
        <v>161</v>
      </c>
      <c r="O35" s="272"/>
      <c r="P35" s="272"/>
    </row>
    <row r="36" spans="1:16" ht="10.5" customHeight="1" thickBot="1">
      <c r="A36" s="161" t="s">
        <v>59</v>
      </c>
      <c r="B36" s="161"/>
      <c r="C36" s="161"/>
      <c r="D36" s="273"/>
      <c r="E36" s="273"/>
      <c r="F36" s="125"/>
      <c r="G36" s="125"/>
      <c r="H36" s="125"/>
      <c r="I36" s="274"/>
      <c r="J36" s="274"/>
      <c r="K36" s="274"/>
      <c r="L36" s="125"/>
      <c r="M36" s="125"/>
      <c r="N36" s="272"/>
      <c r="O36" s="272"/>
      <c r="P36" s="272"/>
    </row>
    <row r="37" spans="1:16" ht="15.75" customHeight="1" thickBot="1">
      <c r="A37" s="125"/>
      <c r="B37" s="125"/>
      <c r="C37" s="158"/>
      <c r="D37" s="126">
        <f>+D23+D25+D27+D29+D31+D33</f>
        <v>0</v>
      </c>
      <c r="E37" s="127"/>
      <c r="F37" s="125"/>
      <c r="G37" s="125"/>
      <c r="H37" s="125"/>
      <c r="I37" s="244">
        <f>+I33+I31+I29+I27+I25+I23</f>
        <v>0</v>
      </c>
      <c r="J37" s="245"/>
      <c r="K37" s="246"/>
      <c r="L37" s="125"/>
      <c r="M37" s="125"/>
      <c r="N37" s="244">
        <f>+K33+K31+K29+K27+K25+K23</f>
        <v>0</v>
      </c>
      <c r="O37" s="245"/>
      <c r="P37" s="246"/>
    </row>
    <row r="38" spans="1:16" ht="3" customHeight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9" ht="10.5" customHeight="1" thickBot="1">
      <c r="A39" s="200" t="s">
        <v>61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S39" s="29"/>
    </row>
    <row r="40" spans="1:16" ht="30" customHeight="1" thickBot="1">
      <c r="A40" s="275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7"/>
    </row>
    <row r="41" spans="1:16" ht="3" customHeight="1" thickBot="1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</row>
    <row r="42" spans="1:16" ht="21.75" customHeight="1">
      <c r="A42" s="64" t="s">
        <v>62</v>
      </c>
      <c r="B42" s="210" t="s">
        <v>63</v>
      </c>
      <c r="C42" s="210"/>
      <c r="D42" s="210"/>
      <c r="E42" s="210"/>
      <c r="F42" s="210"/>
      <c r="G42" s="210"/>
      <c r="H42" s="278" t="s">
        <v>64</v>
      </c>
      <c r="I42" s="279"/>
      <c r="J42" s="279"/>
      <c r="K42" s="280"/>
      <c r="L42" s="208" t="s">
        <v>65</v>
      </c>
      <c r="M42" s="210"/>
      <c r="N42" s="210" t="s">
        <v>66</v>
      </c>
      <c r="O42" s="210"/>
      <c r="P42" s="211"/>
    </row>
    <row r="43" spans="1:16" ht="21.75" customHeight="1">
      <c r="A43" s="65">
        <v>210</v>
      </c>
      <c r="B43" s="193" t="s">
        <v>67</v>
      </c>
      <c r="C43" s="193"/>
      <c r="D43" s="193"/>
      <c r="E43" s="193"/>
      <c r="F43" s="193"/>
      <c r="G43" s="193"/>
      <c r="H43" s="243">
        <f>+D37-I37</f>
        <v>0</v>
      </c>
      <c r="I43" s="243"/>
      <c r="J43" s="243"/>
      <c r="K43" s="243"/>
      <c r="L43" s="182" t="s">
        <v>68</v>
      </c>
      <c r="M43" s="182"/>
      <c r="N43" s="176"/>
      <c r="O43" s="176"/>
      <c r="P43" s="177"/>
    </row>
    <row r="44" spans="1:16" ht="21.75" customHeight="1">
      <c r="A44" s="65">
        <v>211</v>
      </c>
      <c r="B44" s="193" t="s">
        <v>69</v>
      </c>
      <c r="C44" s="193"/>
      <c r="D44" s="193"/>
      <c r="E44" s="193"/>
      <c r="F44" s="193"/>
      <c r="G44" s="193"/>
      <c r="H44" s="235">
        <v>0</v>
      </c>
      <c r="I44" s="235"/>
      <c r="J44" s="235"/>
      <c r="K44" s="235"/>
      <c r="L44" s="182" t="s">
        <v>70</v>
      </c>
      <c r="M44" s="182"/>
      <c r="N44" s="176"/>
      <c r="O44" s="176"/>
      <c r="P44" s="177"/>
    </row>
    <row r="45" spans="1:16" ht="21.75" customHeight="1">
      <c r="A45" s="65">
        <v>212</v>
      </c>
      <c r="B45" s="193" t="s">
        <v>71</v>
      </c>
      <c r="C45" s="193"/>
      <c r="D45" s="193"/>
      <c r="E45" s="193"/>
      <c r="F45" s="193"/>
      <c r="G45" s="193"/>
      <c r="H45" s="198">
        <f>+CEILING(IF(H47&gt;0,0,H43*H44),1)</f>
        <v>0</v>
      </c>
      <c r="I45" s="198"/>
      <c r="J45" s="198"/>
      <c r="K45" s="198"/>
      <c r="L45" s="182" t="s">
        <v>70</v>
      </c>
      <c r="M45" s="182"/>
      <c r="N45" s="176"/>
      <c r="O45" s="176"/>
      <c r="P45" s="177"/>
    </row>
    <row r="46" spans="1:16" ht="21.75" customHeight="1">
      <c r="A46" s="65">
        <v>213</v>
      </c>
      <c r="B46" s="193" t="s">
        <v>72</v>
      </c>
      <c r="C46" s="193"/>
      <c r="D46" s="193"/>
      <c r="E46" s="193"/>
      <c r="F46" s="193"/>
      <c r="G46" s="193"/>
      <c r="H46" s="241">
        <f>IF(H45&gt;0,IF(EXACT("A",D5),0.0075,0.0025),0)</f>
        <v>0</v>
      </c>
      <c r="I46" s="241"/>
      <c r="J46" s="241"/>
      <c r="K46" s="241"/>
      <c r="L46" s="182" t="s">
        <v>74</v>
      </c>
      <c r="M46" s="182"/>
      <c r="N46" s="176"/>
      <c r="O46" s="176"/>
      <c r="P46" s="177"/>
    </row>
    <row r="47" spans="1:16" ht="21.75" customHeight="1">
      <c r="A47" s="65">
        <v>214</v>
      </c>
      <c r="B47" s="193" t="s">
        <v>73</v>
      </c>
      <c r="C47" s="193"/>
      <c r="D47" s="193"/>
      <c r="E47" s="193"/>
      <c r="F47" s="193"/>
      <c r="G47" s="193"/>
      <c r="H47" s="198">
        <f>IF(OR(EXACT("E",D5),EXACT("F",D5),EXACT("G",D5)),H43,0)</f>
        <v>0</v>
      </c>
      <c r="I47" s="198"/>
      <c r="J47" s="198"/>
      <c r="K47" s="198"/>
      <c r="L47" s="182" t="s">
        <v>68</v>
      </c>
      <c r="M47" s="182"/>
      <c r="N47" s="176"/>
      <c r="O47" s="176"/>
      <c r="P47" s="177"/>
    </row>
    <row r="48" spans="1:16" ht="21.75" customHeight="1">
      <c r="A48" s="65">
        <v>215</v>
      </c>
      <c r="B48" s="193" t="s">
        <v>76</v>
      </c>
      <c r="C48" s="193"/>
      <c r="D48" s="193"/>
      <c r="E48" s="193"/>
      <c r="F48" s="193"/>
      <c r="G48" s="193"/>
      <c r="H48" s="199">
        <f>IF(H47&gt;0,IF(EXACT("F",D5),1,0.1),0)</f>
        <v>0</v>
      </c>
      <c r="I48" s="199"/>
      <c r="J48" s="199"/>
      <c r="K48" s="199"/>
      <c r="L48" s="182" t="s">
        <v>75</v>
      </c>
      <c r="M48" s="182"/>
      <c r="N48" s="176"/>
      <c r="O48" s="176"/>
      <c r="P48" s="177"/>
    </row>
    <row r="49" spans="1:16" ht="21.75" customHeight="1">
      <c r="A49" s="65">
        <v>216</v>
      </c>
      <c r="B49" s="193" t="s">
        <v>77</v>
      </c>
      <c r="C49" s="193"/>
      <c r="D49" s="193"/>
      <c r="E49" s="193"/>
      <c r="F49" s="193"/>
      <c r="G49" s="193"/>
      <c r="H49" s="242">
        <v>0</v>
      </c>
      <c r="I49" s="242"/>
      <c r="J49" s="242"/>
      <c r="K49" s="242"/>
      <c r="L49" s="182"/>
      <c r="M49" s="182"/>
      <c r="N49" s="176"/>
      <c r="O49" s="176"/>
      <c r="P49" s="177"/>
    </row>
    <row r="50" spans="1:16" ht="21.75" customHeight="1">
      <c r="A50" s="65">
        <v>217</v>
      </c>
      <c r="B50" s="239" t="s">
        <v>78</v>
      </c>
      <c r="C50" s="239"/>
      <c r="D50" s="239"/>
      <c r="E50" s="239"/>
      <c r="F50" s="239"/>
      <c r="G50" s="239"/>
      <c r="H50" s="197">
        <f>IF(H49&gt;0,CEILING(+H45*H46+H47*H48*H49,1),CEILING(+H45*H46+H47*H48,1))</f>
        <v>0</v>
      </c>
      <c r="I50" s="197"/>
      <c r="J50" s="197"/>
      <c r="K50" s="197"/>
      <c r="L50" s="182" t="s">
        <v>70</v>
      </c>
      <c r="M50" s="182"/>
      <c r="N50" s="176"/>
      <c r="O50" s="176"/>
      <c r="P50" s="177"/>
    </row>
    <row r="51" spans="1:16" ht="21.75" customHeight="1">
      <c r="A51" s="65">
        <v>218</v>
      </c>
      <c r="B51" s="193" t="s">
        <v>79</v>
      </c>
      <c r="C51" s="193"/>
      <c r="D51" s="193"/>
      <c r="E51" s="193"/>
      <c r="F51" s="193"/>
      <c r="G51" s="193"/>
      <c r="H51" s="198">
        <f>+N37</f>
        <v>0</v>
      </c>
      <c r="I51" s="198"/>
      <c r="J51" s="198"/>
      <c r="K51" s="198"/>
      <c r="L51" s="182" t="s">
        <v>68</v>
      </c>
      <c r="M51" s="182"/>
      <c r="N51" s="176"/>
      <c r="O51" s="176"/>
      <c r="P51" s="177"/>
    </row>
    <row r="52" spans="1:16" ht="21.75" customHeight="1">
      <c r="A52" s="65">
        <v>219</v>
      </c>
      <c r="B52" s="193" t="s">
        <v>80</v>
      </c>
      <c r="C52" s="193"/>
      <c r="D52" s="193"/>
      <c r="E52" s="193"/>
      <c r="F52" s="193"/>
      <c r="G52" s="193"/>
      <c r="H52" s="235">
        <f>ROUND(IF(H47&gt;0,H51*H48,+H51*H44*H46),2)</f>
        <v>0</v>
      </c>
      <c r="I52" s="235"/>
      <c r="J52" s="235"/>
      <c r="K52" s="235"/>
      <c r="L52" s="182" t="s">
        <v>70</v>
      </c>
      <c r="M52" s="182"/>
      <c r="N52" s="176"/>
      <c r="O52" s="176"/>
      <c r="P52" s="177"/>
    </row>
    <row r="53" spans="1:16" ht="21.75" customHeight="1">
      <c r="A53" s="65">
        <v>220</v>
      </c>
      <c r="B53" s="193" t="s">
        <v>81</v>
      </c>
      <c r="C53" s="193"/>
      <c r="D53" s="193"/>
      <c r="E53" s="193"/>
      <c r="F53" s="193"/>
      <c r="G53" s="193"/>
      <c r="H53" s="197">
        <f>IF(H52&gt;0,IF(H50-H52&lt;1,0,CEILING(+H50-H52,1)),CEILING(+H50-H52,1))</f>
        <v>0</v>
      </c>
      <c r="I53" s="197"/>
      <c r="J53" s="197"/>
      <c r="K53" s="197"/>
      <c r="L53" s="182" t="s">
        <v>70</v>
      </c>
      <c r="M53" s="182"/>
      <c r="N53" s="176"/>
      <c r="O53" s="176"/>
      <c r="P53" s="177"/>
    </row>
    <row r="54" spans="1:16" ht="19.5" customHeight="1">
      <c r="A54" s="189">
        <v>221</v>
      </c>
      <c r="B54" s="193" t="s">
        <v>157</v>
      </c>
      <c r="C54" s="193"/>
      <c r="D54" s="193"/>
      <c r="E54" s="193"/>
      <c r="F54" s="193"/>
      <c r="G54" s="193"/>
      <c r="H54" s="180">
        <v>0</v>
      </c>
      <c r="I54" s="180"/>
      <c r="J54" s="180"/>
      <c r="K54" s="180"/>
      <c r="L54" s="182" t="s">
        <v>70</v>
      </c>
      <c r="M54" s="182"/>
      <c r="N54" s="176"/>
      <c r="O54" s="176"/>
      <c r="P54" s="177"/>
    </row>
    <row r="55" spans="1:16" ht="9" customHeight="1">
      <c r="A55" s="283"/>
      <c r="B55" s="194" t="s">
        <v>158</v>
      </c>
      <c r="C55" s="195"/>
      <c r="D55" s="195"/>
      <c r="E55" s="195"/>
      <c r="F55" s="195"/>
      <c r="G55" s="196"/>
      <c r="H55" s="180">
        <v>0</v>
      </c>
      <c r="I55" s="180"/>
      <c r="J55" s="180"/>
      <c r="K55" s="180"/>
      <c r="L55" s="182"/>
      <c r="M55" s="182"/>
      <c r="N55" s="176"/>
      <c r="O55" s="176"/>
      <c r="P55" s="177"/>
    </row>
    <row r="56" spans="1:16" ht="9.75" customHeight="1">
      <c r="A56" s="283"/>
      <c r="B56" s="181" t="s">
        <v>82</v>
      </c>
      <c r="C56" s="181"/>
      <c r="D56" s="181"/>
      <c r="E56" s="181"/>
      <c r="F56" s="181"/>
      <c r="G56" s="181"/>
      <c r="H56" s="180"/>
      <c r="I56" s="180"/>
      <c r="J56" s="180"/>
      <c r="K56" s="180"/>
      <c r="L56" s="182"/>
      <c r="M56" s="182"/>
      <c r="N56" s="176"/>
      <c r="O56" s="176"/>
      <c r="P56" s="177"/>
    </row>
    <row r="57" spans="1:16" ht="21.75" customHeight="1" thickBot="1">
      <c r="A57" s="66">
        <v>222</v>
      </c>
      <c r="B57" s="191" t="s">
        <v>206</v>
      </c>
      <c r="C57" s="191"/>
      <c r="D57" s="191"/>
      <c r="E57" s="191"/>
      <c r="F57" s="191"/>
      <c r="G57" s="191"/>
      <c r="H57" s="192">
        <f>+IF(H54=0,H53,CEILING(+H53*H54/H55,1))</f>
        <v>0</v>
      </c>
      <c r="I57" s="192"/>
      <c r="J57" s="192"/>
      <c r="K57" s="192"/>
      <c r="L57" s="185" t="s">
        <v>70</v>
      </c>
      <c r="M57" s="185"/>
      <c r="N57" s="186"/>
      <c r="O57" s="186"/>
      <c r="P57" s="292"/>
    </row>
    <row r="58" spans="1:16" ht="12.75">
      <c r="A58" s="291" t="s">
        <v>210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</row>
    <row r="59" spans="1:16" ht="12.75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</row>
  </sheetData>
  <sheetProtection password="EF65" sheet="1" objects="1" scenarios="1"/>
  <mergeCells count="154">
    <mergeCell ref="A58:P58"/>
    <mergeCell ref="F35:H37"/>
    <mergeCell ref="B57:G57"/>
    <mergeCell ref="H57:K57"/>
    <mergeCell ref="L57:M57"/>
    <mergeCell ref="N57:P57"/>
    <mergeCell ref="N54:P54"/>
    <mergeCell ref="N55:P56"/>
    <mergeCell ref="B56:G56"/>
    <mergeCell ref="L54:M54"/>
    <mergeCell ref="C2:H2"/>
    <mergeCell ref="C1:J1"/>
    <mergeCell ref="N1:P1"/>
    <mergeCell ref="K2:M2"/>
    <mergeCell ref="K1:M1"/>
    <mergeCell ref="A3:K3"/>
    <mergeCell ref="A4:D4"/>
    <mergeCell ref="A5:C5"/>
    <mergeCell ref="A54:A56"/>
    <mergeCell ref="B54:G54"/>
    <mergeCell ref="H54:K54"/>
    <mergeCell ref="B55:G55"/>
    <mergeCell ref="H55:K56"/>
    <mergeCell ref="B51:G51"/>
    <mergeCell ref="H51:K51"/>
    <mergeCell ref="L55:M56"/>
    <mergeCell ref="B53:G53"/>
    <mergeCell ref="H53:K53"/>
    <mergeCell ref="L53:M53"/>
    <mergeCell ref="N53:P53"/>
    <mergeCell ref="B52:G52"/>
    <mergeCell ref="H52:K52"/>
    <mergeCell ref="L52:M52"/>
    <mergeCell ref="N52:P52"/>
    <mergeCell ref="L51:M51"/>
    <mergeCell ref="N51:P51"/>
    <mergeCell ref="B50:G50"/>
    <mergeCell ref="H50:K50"/>
    <mergeCell ref="L50:M50"/>
    <mergeCell ref="N50:P50"/>
    <mergeCell ref="B49:G49"/>
    <mergeCell ref="H49:K49"/>
    <mergeCell ref="L49:M49"/>
    <mergeCell ref="N49:P49"/>
    <mergeCell ref="B48:G48"/>
    <mergeCell ref="H48:K48"/>
    <mergeCell ref="L48:M48"/>
    <mergeCell ref="N48:P48"/>
    <mergeCell ref="B47:G47"/>
    <mergeCell ref="H47:K47"/>
    <mergeCell ref="L47:M47"/>
    <mergeCell ref="N47:P47"/>
    <mergeCell ref="B46:G46"/>
    <mergeCell ref="H46:K46"/>
    <mergeCell ref="L46:M46"/>
    <mergeCell ref="N46:P46"/>
    <mergeCell ref="B45:G45"/>
    <mergeCell ref="H45:K45"/>
    <mergeCell ref="L45:M45"/>
    <mergeCell ref="N45:P45"/>
    <mergeCell ref="B44:G44"/>
    <mergeCell ref="H44:K44"/>
    <mergeCell ref="L44:M44"/>
    <mergeCell ref="N44:P44"/>
    <mergeCell ref="B43:G43"/>
    <mergeCell ref="H43:K43"/>
    <mergeCell ref="L43:M43"/>
    <mergeCell ref="N43:P43"/>
    <mergeCell ref="B42:G42"/>
    <mergeCell ref="H42:K42"/>
    <mergeCell ref="L42:M42"/>
    <mergeCell ref="N42:P42"/>
    <mergeCell ref="A38:P38"/>
    <mergeCell ref="A39:P39"/>
    <mergeCell ref="A40:P40"/>
    <mergeCell ref="A41:P41"/>
    <mergeCell ref="N35:P36"/>
    <mergeCell ref="A36:C36"/>
    <mergeCell ref="A37:C37"/>
    <mergeCell ref="D37:E37"/>
    <mergeCell ref="I37:K37"/>
    <mergeCell ref="N37:P37"/>
    <mergeCell ref="A35:C35"/>
    <mergeCell ref="D35:E36"/>
    <mergeCell ref="I35:K36"/>
    <mergeCell ref="L35:M37"/>
    <mergeCell ref="A33:B33"/>
    <mergeCell ref="D33:E33"/>
    <mergeCell ref="M33:N33"/>
    <mergeCell ref="A34:P34"/>
    <mergeCell ref="A31:B31"/>
    <mergeCell ref="D31:E31"/>
    <mergeCell ref="M31:N31"/>
    <mergeCell ref="A32:P32"/>
    <mergeCell ref="A29:B29"/>
    <mergeCell ref="D29:E29"/>
    <mergeCell ref="M29:N29"/>
    <mergeCell ref="A30:P30"/>
    <mergeCell ref="A27:B27"/>
    <mergeCell ref="D27:E27"/>
    <mergeCell ref="M27:N27"/>
    <mergeCell ref="A28:P28"/>
    <mergeCell ref="A25:B25"/>
    <mergeCell ref="D25:E25"/>
    <mergeCell ref="M25:N25"/>
    <mergeCell ref="A26:P26"/>
    <mergeCell ref="A23:B23"/>
    <mergeCell ref="D23:E23"/>
    <mergeCell ref="M23:N23"/>
    <mergeCell ref="A24:P24"/>
    <mergeCell ref="A20:P20"/>
    <mergeCell ref="A21:P21"/>
    <mergeCell ref="A22:C22"/>
    <mergeCell ref="D22:F22"/>
    <mergeCell ref="G22:H22"/>
    <mergeCell ref="I22:J22"/>
    <mergeCell ref="K22:L22"/>
    <mergeCell ref="M22:O22"/>
    <mergeCell ref="A18:E18"/>
    <mergeCell ref="G18:K18"/>
    <mergeCell ref="M18:P18"/>
    <mergeCell ref="A19:P19"/>
    <mergeCell ref="A16:P16"/>
    <mergeCell ref="A17:F17"/>
    <mergeCell ref="G17:L17"/>
    <mergeCell ref="M17:P17"/>
    <mergeCell ref="A14:H14"/>
    <mergeCell ref="I14:O15"/>
    <mergeCell ref="P14:P15"/>
    <mergeCell ref="A15:H15"/>
    <mergeCell ref="A10:D10"/>
    <mergeCell ref="E10:E11"/>
    <mergeCell ref="F10:K11"/>
    <mergeCell ref="N10:O10"/>
    <mergeCell ref="A11:D11"/>
    <mergeCell ref="L11:P12"/>
    <mergeCell ref="A12:G12"/>
    <mergeCell ref="H12:K13"/>
    <mergeCell ref="A13:G13"/>
    <mergeCell ref="L13:P13"/>
    <mergeCell ref="A7:H7"/>
    <mergeCell ref="I7:P9"/>
    <mergeCell ref="A8:H8"/>
    <mergeCell ref="A9:H9"/>
    <mergeCell ref="A59:P59"/>
    <mergeCell ref="I2:J2"/>
    <mergeCell ref="N2:P2"/>
    <mergeCell ref="A1:B1"/>
    <mergeCell ref="L10:M10"/>
    <mergeCell ref="L3:O3"/>
    <mergeCell ref="E4:K5"/>
    <mergeCell ref="L4:P4"/>
    <mergeCell ref="L5:O5"/>
    <mergeCell ref="A6:P6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workbookViewId="0" topLeftCell="A10">
      <selection activeCell="A18" sqref="A18:E18"/>
    </sheetView>
  </sheetViews>
  <sheetFormatPr defaultColWidth="9.140625" defaultRowHeight="12.75"/>
  <cols>
    <col min="1" max="1" width="5.421875" style="16" customWidth="1"/>
    <col min="2" max="2" width="13.00390625" style="16" customWidth="1"/>
    <col min="3" max="3" width="0.85546875" style="16" customWidth="1"/>
    <col min="4" max="4" width="9.140625" style="16" customWidth="1"/>
    <col min="5" max="5" width="5.7109375" style="16" customWidth="1"/>
    <col min="6" max="6" width="0.85546875" style="16" customWidth="1"/>
    <col min="7" max="7" width="10.28125" style="16" customWidth="1"/>
    <col min="8" max="8" width="0.85546875" style="16" customWidth="1"/>
    <col min="9" max="9" width="11.57421875" style="16" customWidth="1"/>
    <col min="10" max="10" width="0.85546875" style="16" customWidth="1"/>
    <col min="11" max="11" width="11.28125" style="16" customWidth="1"/>
    <col min="12" max="12" width="0.85546875" style="16" customWidth="1"/>
    <col min="13" max="13" width="5.8515625" style="16" customWidth="1"/>
    <col min="14" max="14" width="10.7109375" style="16" customWidth="1"/>
    <col min="15" max="15" width="0.85546875" style="16" customWidth="1"/>
    <col min="16" max="16" width="9.28125" style="16" customWidth="1"/>
    <col min="17" max="16384" width="9.140625" style="16" customWidth="1"/>
  </cols>
  <sheetData>
    <row r="1" spans="1:16" ht="12.75" customHeight="1" thickBot="1">
      <c r="A1" s="200"/>
      <c r="B1" s="200"/>
      <c r="C1" s="116" t="s">
        <v>140</v>
      </c>
      <c r="D1" s="116"/>
      <c r="E1" s="116"/>
      <c r="F1" s="116"/>
      <c r="G1" s="116"/>
      <c r="H1" s="116"/>
      <c r="I1" s="125"/>
      <c r="J1" s="125"/>
      <c r="K1" s="290" t="s">
        <v>141</v>
      </c>
      <c r="L1" s="290"/>
      <c r="M1" s="290"/>
      <c r="N1" s="141" t="s">
        <v>142</v>
      </c>
      <c r="O1" s="141"/>
      <c r="P1" s="141"/>
    </row>
    <row r="2" spans="1:16" s="59" customFormat="1" ht="14.25" customHeight="1" thickBot="1">
      <c r="A2" s="67" t="s">
        <v>197</v>
      </c>
      <c r="B2" s="67"/>
      <c r="C2" s="284" t="str">
        <f>+1!A6</f>
        <v>CZ</v>
      </c>
      <c r="D2" s="285"/>
      <c r="E2" s="285"/>
      <c r="F2" s="285"/>
      <c r="G2" s="285"/>
      <c r="H2" s="286"/>
      <c r="I2" s="266"/>
      <c r="J2" s="267"/>
      <c r="K2" s="284">
        <f>+1!O22</f>
        <v>2008</v>
      </c>
      <c r="L2" s="285"/>
      <c r="M2" s="286"/>
      <c r="N2" s="266"/>
      <c r="O2" s="268"/>
      <c r="P2" s="268"/>
    </row>
    <row r="3" spans="1:16" ht="14.25" customHeight="1" thickBot="1">
      <c r="A3" s="141" t="s">
        <v>46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33" t="s">
        <v>48</v>
      </c>
      <c r="M3" s="233"/>
      <c r="N3" s="233"/>
      <c r="O3" s="234"/>
      <c r="P3" s="11">
        <v>3</v>
      </c>
    </row>
    <row r="4" spans="1:16" ht="13.5" customHeight="1" thickBot="1">
      <c r="A4" s="141" t="s">
        <v>47</v>
      </c>
      <c r="B4" s="141"/>
      <c r="C4" s="141"/>
      <c r="D4" s="141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ht="13.5" thickBot="1">
      <c r="A5" s="200" t="s">
        <v>49</v>
      </c>
      <c r="B5" s="200"/>
      <c r="C5" s="282"/>
      <c r="D5" s="11"/>
      <c r="E5" s="125"/>
      <c r="F5" s="125"/>
      <c r="G5" s="125"/>
      <c r="H5" s="125"/>
      <c r="I5" s="125"/>
      <c r="J5" s="125"/>
      <c r="K5" s="125"/>
      <c r="L5" s="161" t="s">
        <v>50</v>
      </c>
      <c r="M5" s="125"/>
      <c r="N5" s="125"/>
      <c r="O5" s="125"/>
      <c r="P5" s="11">
        <v>0</v>
      </c>
    </row>
    <row r="6" spans="1:16" ht="3" customHeight="1">
      <c r="A6" s="200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6" ht="10.5" customHeight="1">
      <c r="A7" s="161" t="s">
        <v>143</v>
      </c>
      <c r="B7" s="161"/>
      <c r="C7" s="161"/>
      <c r="D7" s="161"/>
      <c r="E7" s="161"/>
      <c r="F7" s="161"/>
      <c r="G7" s="161"/>
      <c r="H7" s="125"/>
      <c r="I7" s="264" t="s">
        <v>150</v>
      </c>
      <c r="J7" s="269"/>
      <c r="K7" s="269"/>
      <c r="L7" s="269"/>
      <c r="M7" s="269"/>
      <c r="N7" s="269"/>
      <c r="O7" s="269"/>
      <c r="P7" s="269"/>
    </row>
    <row r="8" spans="1:16" ht="10.5" customHeight="1">
      <c r="A8" s="161" t="s">
        <v>144</v>
      </c>
      <c r="B8" s="161"/>
      <c r="C8" s="161"/>
      <c r="D8" s="161"/>
      <c r="E8" s="161"/>
      <c r="F8" s="161"/>
      <c r="G8" s="161"/>
      <c r="H8" s="161"/>
      <c r="I8" s="269"/>
      <c r="J8" s="269"/>
      <c r="K8" s="269"/>
      <c r="L8" s="269"/>
      <c r="M8" s="269"/>
      <c r="N8" s="269"/>
      <c r="O8" s="269"/>
      <c r="P8" s="269"/>
    </row>
    <row r="9" spans="1:16" ht="10.5" customHeight="1" thickBot="1">
      <c r="A9" s="161" t="s">
        <v>145</v>
      </c>
      <c r="B9" s="161"/>
      <c r="C9" s="161"/>
      <c r="D9" s="161"/>
      <c r="E9" s="161"/>
      <c r="F9" s="161"/>
      <c r="G9" s="161"/>
      <c r="H9" s="161"/>
      <c r="I9" s="269"/>
      <c r="J9" s="269"/>
      <c r="K9" s="269"/>
      <c r="L9" s="269"/>
      <c r="M9" s="269"/>
      <c r="N9" s="269"/>
      <c r="O9" s="269"/>
      <c r="P9" s="269"/>
    </row>
    <row r="10" spans="1:16" ht="10.5" customHeight="1" thickBot="1">
      <c r="A10" s="161" t="s">
        <v>51</v>
      </c>
      <c r="B10" s="161"/>
      <c r="C10" s="161"/>
      <c r="D10" s="161"/>
      <c r="E10" s="225"/>
      <c r="F10" s="262"/>
      <c r="G10" s="161"/>
      <c r="H10" s="161"/>
      <c r="I10" s="161"/>
      <c r="J10" s="161"/>
      <c r="K10" s="161"/>
      <c r="L10" s="217" t="s">
        <v>43</v>
      </c>
      <c r="M10" s="217"/>
      <c r="N10" s="217" t="s">
        <v>44</v>
      </c>
      <c r="O10" s="217"/>
      <c r="P10" s="27" t="s">
        <v>45</v>
      </c>
    </row>
    <row r="11" spans="1:21" ht="10.5" customHeight="1" thickBot="1">
      <c r="A11" s="161" t="s">
        <v>52</v>
      </c>
      <c r="B11" s="161"/>
      <c r="C11" s="161"/>
      <c r="D11" s="161"/>
      <c r="E11" s="226"/>
      <c r="F11" s="262"/>
      <c r="G11" s="161"/>
      <c r="H11" s="161"/>
      <c r="I11" s="161"/>
      <c r="J11" s="161"/>
      <c r="K11" s="161"/>
      <c r="L11" s="227"/>
      <c r="M11" s="228"/>
      <c r="N11" s="228"/>
      <c r="O11" s="228"/>
      <c r="P11" s="229"/>
      <c r="U11" s="30"/>
    </row>
    <row r="12" spans="1:16" ht="10.5" customHeight="1" thickBot="1">
      <c r="A12" s="161" t="s">
        <v>146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230"/>
      <c r="M12" s="231"/>
      <c r="N12" s="231"/>
      <c r="O12" s="231"/>
      <c r="P12" s="232"/>
    </row>
    <row r="13" spans="1:16" ht="10.5" customHeight="1" thickBot="1">
      <c r="A13" s="161" t="s">
        <v>147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37"/>
      <c r="M13" s="137"/>
      <c r="N13" s="137"/>
      <c r="O13" s="137"/>
      <c r="P13" s="137"/>
    </row>
    <row r="14" spans="1:16" ht="10.5" customHeight="1">
      <c r="A14" s="161" t="s">
        <v>148</v>
      </c>
      <c r="B14" s="125"/>
      <c r="C14" s="125"/>
      <c r="D14" s="125"/>
      <c r="E14" s="125"/>
      <c r="F14" s="125"/>
      <c r="G14" s="125"/>
      <c r="H14" s="125"/>
      <c r="I14" s="253" t="s">
        <v>156</v>
      </c>
      <c r="J14" s="253"/>
      <c r="K14" s="253"/>
      <c r="L14" s="253"/>
      <c r="M14" s="253"/>
      <c r="N14" s="253"/>
      <c r="O14" s="270"/>
      <c r="P14" s="225"/>
    </row>
    <row r="15" spans="1:16" ht="10.5" customHeight="1" thickBot="1">
      <c r="A15" s="161" t="s">
        <v>149</v>
      </c>
      <c r="B15" s="161"/>
      <c r="C15" s="161"/>
      <c r="D15" s="161"/>
      <c r="E15" s="161"/>
      <c r="F15" s="161"/>
      <c r="G15" s="161"/>
      <c r="H15" s="161"/>
      <c r="I15" s="269"/>
      <c r="J15" s="269"/>
      <c r="K15" s="269"/>
      <c r="L15" s="269"/>
      <c r="M15" s="269"/>
      <c r="N15" s="269"/>
      <c r="O15" s="271"/>
      <c r="P15" s="226"/>
    </row>
    <row r="16" spans="1:16" ht="3.7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</row>
    <row r="17" spans="1:16" ht="10.5" customHeight="1" thickBot="1">
      <c r="A17" s="161" t="s">
        <v>53</v>
      </c>
      <c r="B17" s="161"/>
      <c r="C17" s="161"/>
      <c r="D17" s="161"/>
      <c r="E17" s="161"/>
      <c r="F17" s="161"/>
      <c r="G17" s="161" t="s">
        <v>54</v>
      </c>
      <c r="H17" s="161"/>
      <c r="I17" s="161"/>
      <c r="J17" s="161"/>
      <c r="K17" s="161"/>
      <c r="L17" s="161"/>
      <c r="M17" s="161" t="s">
        <v>55</v>
      </c>
      <c r="N17" s="161"/>
      <c r="O17" s="161"/>
      <c r="P17" s="161"/>
    </row>
    <row r="18" spans="1:16" ht="15.75" customHeight="1" thickBot="1">
      <c r="A18" s="118">
        <f>+POZ1!A16</f>
        <v>0</v>
      </c>
      <c r="B18" s="119"/>
      <c r="C18" s="119"/>
      <c r="D18" s="119"/>
      <c r="E18" s="120"/>
      <c r="F18" s="24"/>
      <c r="G18" s="118">
        <f>+A18</f>
        <v>0</v>
      </c>
      <c r="H18" s="119"/>
      <c r="I18" s="119"/>
      <c r="J18" s="119"/>
      <c r="K18" s="120"/>
      <c r="L18" s="24"/>
      <c r="M18" s="250">
        <f>+POZ1!M16</f>
        <v>0</v>
      </c>
      <c r="N18" s="251"/>
      <c r="O18" s="251"/>
      <c r="P18" s="252"/>
    </row>
    <row r="19" spans="1:16" ht="3.75" customHeight="1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ht="10.5" customHeight="1">
      <c r="A20" s="161" t="s">
        <v>56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 ht="3.7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1:16" ht="34.5" customHeight="1" thickBot="1">
      <c r="A22" s="258" t="s">
        <v>57</v>
      </c>
      <c r="B22" s="258"/>
      <c r="C22" s="258"/>
      <c r="D22" s="219" t="s">
        <v>151</v>
      </c>
      <c r="E22" s="219"/>
      <c r="F22" s="219"/>
      <c r="G22" s="214" t="s">
        <v>152</v>
      </c>
      <c r="H22" s="214"/>
      <c r="I22" s="219" t="s">
        <v>153</v>
      </c>
      <c r="J22" s="219"/>
      <c r="K22" s="219" t="s">
        <v>154</v>
      </c>
      <c r="L22" s="219"/>
      <c r="M22" s="219" t="s">
        <v>155</v>
      </c>
      <c r="N22" s="219"/>
      <c r="O22" s="219"/>
      <c r="P22" s="31" t="s">
        <v>159</v>
      </c>
    </row>
    <row r="23" spans="1:16" ht="15.75" customHeight="1" thickBot="1">
      <c r="A23" s="220"/>
      <c r="B23" s="221"/>
      <c r="C23" s="62"/>
      <c r="D23" s="222"/>
      <c r="E23" s="223"/>
      <c r="F23" s="62"/>
      <c r="G23" s="63"/>
      <c r="H23" s="62"/>
      <c r="I23" s="63"/>
      <c r="J23" s="62"/>
      <c r="K23" s="63"/>
      <c r="L23" s="62"/>
      <c r="M23" s="222"/>
      <c r="N23" s="223"/>
      <c r="O23" s="62"/>
      <c r="P23" s="63"/>
    </row>
    <row r="24" spans="1:16" ht="3.75" customHeight="1" thickBo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</row>
    <row r="25" spans="1:16" ht="15.75" customHeight="1" thickBot="1">
      <c r="A25" s="220"/>
      <c r="B25" s="221"/>
      <c r="C25" s="62"/>
      <c r="D25" s="222"/>
      <c r="E25" s="223"/>
      <c r="F25" s="62"/>
      <c r="G25" s="63"/>
      <c r="H25" s="62"/>
      <c r="I25" s="63"/>
      <c r="J25" s="62"/>
      <c r="K25" s="63"/>
      <c r="L25" s="62"/>
      <c r="M25" s="222"/>
      <c r="N25" s="223"/>
      <c r="O25" s="62"/>
      <c r="P25" s="63"/>
    </row>
    <row r="26" spans="1:16" ht="3.75" customHeight="1" thickBo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</row>
    <row r="27" spans="1:16" ht="15.75" customHeight="1" thickBot="1">
      <c r="A27" s="220"/>
      <c r="B27" s="221"/>
      <c r="C27" s="62"/>
      <c r="D27" s="222"/>
      <c r="E27" s="223"/>
      <c r="F27" s="62"/>
      <c r="G27" s="63"/>
      <c r="H27" s="62"/>
      <c r="I27" s="63"/>
      <c r="J27" s="62"/>
      <c r="K27" s="63"/>
      <c r="L27" s="62"/>
      <c r="M27" s="222"/>
      <c r="N27" s="223"/>
      <c r="O27" s="62"/>
      <c r="P27" s="63"/>
    </row>
    <row r="28" spans="1:16" ht="3.75" customHeight="1" thickBot="1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</row>
    <row r="29" spans="1:16" ht="15.75" customHeight="1" thickBot="1">
      <c r="A29" s="220"/>
      <c r="B29" s="221"/>
      <c r="C29" s="62"/>
      <c r="D29" s="222"/>
      <c r="E29" s="223"/>
      <c r="F29" s="62"/>
      <c r="G29" s="63"/>
      <c r="H29" s="62"/>
      <c r="I29" s="63"/>
      <c r="J29" s="62"/>
      <c r="K29" s="63"/>
      <c r="L29" s="62"/>
      <c r="M29" s="222"/>
      <c r="N29" s="223"/>
      <c r="O29" s="62"/>
      <c r="P29" s="63"/>
    </row>
    <row r="30" spans="1:16" ht="3.75" customHeight="1" thickBo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</row>
    <row r="31" spans="1:16" ht="15.75" customHeight="1" thickBot="1">
      <c r="A31" s="220"/>
      <c r="B31" s="221"/>
      <c r="C31" s="62"/>
      <c r="D31" s="222"/>
      <c r="E31" s="223"/>
      <c r="F31" s="62"/>
      <c r="G31" s="63"/>
      <c r="H31" s="62"/>
      <c r="I31" s="63"/>
      <c r="J31" s="62"/>
      <c r="K31" s="63"/>
      <c r="L31" s="62"/>
      <c r="M31" s="222"/>
      <c r="N31" s="223"/>
      <c r="O31" s="62"/>
      <c r="P31" s="63"/>
    </row>
    <row r="32" spans="1:16" ht="3.75" customHeight="1" thickBot="1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</row>
    <row r="33" spans="1:16" ht="15.75" customHeight="1" thickBot="1">
      <c r="A33" s="220"/>
      <c r="B33" s="221"/>
      <c r="C33" s="62"/>
      <c r="D33" s="222"/>
      <c r="E33" s="223"/>
      <c r="F33" s="62"/>
      <c r="G33" s="63"/>
      <c r="H33" s="62"/>
      <c r="I33" s="63"/>
      <c r="J33" s="62"/>
      <c r="K33" s="63"/>
      <c r="L33" s="62"/>
      <c r="M33" s="222"/>
      <c r="N33" s="236"/>
      <c r="O33" s="62"/>
      <c r="P33" s="63"/>
    </row>
    <row r="34" spans="1:16" ht="3" customHeight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1:16" ht="10.5" customHeight="1">
      <c r="A35" s="161" t="s">
        <v>58</v>
      </c>
      <c r="B35" s="161"/>
      <c r="C35" s="161"/>
      <c r="D35" s="272" t="s">
        <v>60</v>
      </c>
      <c r="E35" s="272"/>
      <c r="F35" s="161"/>
      <c r="G35" s="125"/>
      <c r="H35" s="125"/>
      <c r="I35" s="272" t="s">
        <v>160</v>
      </c>
      <c r="J35" s="272"/>
      <c r="K35" s="274"/>
      <c r="L35" s="161"/>
      <c r="M35" s="125"/>
      <c r="N35" s="272" t="s">
        <v>161</v>
      </c>
      <c r="O35" s="272"/>
      <c r="P35" s="272"/>
    </row>
    <row r="36" spans="1:16" ht="10.5" customHeight="1" thickBot="1">
      <c r="A36" s="161" t="s">
        <v>59</v>
      </c>
      <c r="B36" s="161"/>
      <c r="C36" s="161"/>
      <c r="D36" s="273"/>
      <c r="E36" s="273"/>
      <c r="F36" s="125"/>
      <c r="G36" s="125"/>
      <c r="H36" s="125"/>
      <c r="I36" s="274"/>
      <c r="J36" s="274"/>
      <c r="K36" s="274"/>
      <c r="L36" s="125"/>
      <c r="M36" s="125"/>
      <c r="N36" s="272"/>
      <c r="O36" s="272"/>
      <c r="P36" s="272"/>
    </row>
    <row r="37" spans="1:16" ht="15.75" customHeight="1" thickBot="1">
      <c r="A37" s="125"/>
      <c r="B37" s="125"/>
      <c r="C37" s="158"/>
      <c r="D37" s="126">
        <f>+D23+D25+D27+D29+D31+D33</f>
        <v>0</v>
      </c>
      <c r="E37" s="127"/>
      <c r="F37" s="125"/>
      <c r="G37" s="125"/>
      <c r="H37" s="125"/>
      <c r="I37" s="244">
        <f>+I33+I31+I29+I27+I25+I23</f>
        <v>0</v>
      </c>
      <c r="J37" s="245"/>
      <c r="K37" s="246"/>
      <c r="L37" s="125"/>
      <c r="M37" s="125"/>
      <c r="N37" s="244">
        <f>+K33+K31+K29+K27+K25+K23</f>
        <v>0</v>
      </c>
      <c r="O37" s="245"/>
      <c r="P37" s="246"/>
    </row>
    <row r="38" spans="1:16" ht="3" customHeight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9" ht="10.5" customHeight="1" thickBot="1">
      <c r="A39" s="200" t="s">
        <v>61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S39" s="29"/>
    </row>
    <row r="40" spans="1:16" ht="30" customHeight="1" thickBot="1">
      <c r="A40" s="275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7"/>
    </row>
    <row r="41" spans="1:16" ht="3" customHeight="1" thickBot="1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</row>
    <row r="42" spans="1:16" ht="21.75" customHeight="1">
      <c r="A42" s="64" t="s">
        <v>62</v>
      </c>
      <c r="B42" s="210" t="s">
        <v>63</v>
      </c>
      <c r="C42" s="210"/>
      <c r="D42" s="210"/>
      <c r="E42" s="210"/>
      <c r="F42" s="210"/>
      <c r="G42" s="210"/>
      <c r="H42" s="278" t="s">
        <v>64</v>
      </c>
      <c r="I42" s="279"/>
      <c r="J42" s="279"/>
      <c r="K42" s="280"/>
      <c r="L42" s="208" t="s">
        <v>65</v>
      </c>
      <c r="M42" s="210"/>
      <c r="N42" s="210" t="s">
        <v>66</v>
      </c>
      <c r="O42" s="210"/>
      <c r="P42" s="211"/>
    </row>
    <row r="43" spans="1:16" ht="21.75" customHeight="1">
      <c r="A43" s="65">
        <v>210</v>
      </c>
      <c r="B43" s="193" t="s">
        <v>67</v>
      </c>
      <c r="C43" s="193"/>
      <c r="D43" s="193"/>
      <c r="E43" s="193"/>
      <c r="F43" s="193"/>
      <c r="G43" s="193"/>
      <c r="H43" s="243">
        <f>+D37-I37</f>
        <v>0</v>
      </c>
      <c r="I43" s="243"/>
      <c r="J43" s="243"/>
      <c r="K43" s="243"/>
      <c r="L43" s="182" t="s">
        <v>68</v>
      </c>
      <c r="M43" s="182"/>
      <c r="N43" s="176"/>
      <c r="O43" s="176"/>
      <c r="P43" s="177"/>
    </row>
    <row r="44" spans="1:16" ht="21.75" customHeight="1">
      <c r="A44" s="65">
        <v>211</v>
      </c>
      <c r="B44" s="193" t="s">
        <v>69</v>
      </c>
      <c r="C44" s="193"/>
      <c r="D44" s="193"/>
      <c r="E44" s="193"/>
      <c r="F44" s="193"/>
      <c r="G44" s="193"/>
      <c r="H44" s="235">
        <v>0</v>
      </c>
      <c r="I44" s="235"/>
      <c r="J44" s="235"/>
      <c r="K44" s="235"/>
      <c r="L44" s="182" t="s">
        <v>70</v>
      </c>
      <c r="M44" s="182"/>
      <c r="N44" s="176"/>
      <c r="O44" s="176"/>
      <c r="P44" s="177"/>
    </row>
    <row r="45" spans="1:16" ht="21.75" customHeight="1">
      <c r="A45" s="65">
        <v>212</v>
      </c>
      <c r="B45" s="193" t="s">
        <v>71</v>
      </c>
      <c r="C45" s="193"/>
      <c r="D45" s="193"/>
      <c r="E45" s="193"/>
      <c r="F45" s="193"/>
      <c r="G45" s="193"/>
      <c r="H45" s="198">
        <f>+CEILING(IF(H47&gt;0,0,H43*H44),1)</f>
        <v>0</v>
      </c>
      <c r="I45" s="198"/>
      <c r="J45" s="198"/>
      <c r="K45" s="198"/>
      <c r="L45" s="182" t="s">
        <v>70</v>
      </c>
      <c r="M45" s="182"/>
      <c r="N45" s="176"/>
      <c r="O45" s="176"/>
      <c r="P45" s="177"/>
    </row>
    <row r="46" spans="1:16" ht="21.75" customHeight="1">
      <c r="A46" s="65">
        <v>213</v>
      </c>
      <c r="B46" s="193" t="s">
        <v>72</v>
      </c>
      <c r="C46" s="193"/>
      <c r="D46" s="193"/>
      <c r="E46" s="193"/>
      <c r="F46" s="193"/>
      <c r="G46" s="193"/>
      <c r="H46" s="241">
        <f>IF(H45&gt;0,IF(EXACT("A",D5),0.0075,0.0025),0)</f>
        <v>0</v>
      </c>
      <c r="I46" s="241"/>
      <c r="J46" s="241"/>
      <c r="K46" s="241"/>
      <c r="L46" s="182" t="s">
        <v>74</v>
      </c>
      <c r="M46" s="182"/>
      <c r="N46" s="176"/>
      <c r="O46" s="176"/>
      <c r="P46" s="177"/>
    </row>
    <row r="47" spans="1:16" ht="21.75" customHeight="1">
      <c r="A47" s="65">
        <v>214</v>
      </c>
      <c r="B47" s="193" t="s">
        <v>73</v>
      </c>
      <c r="C47" s="193"/>
      <c r="D47" s="193"/>
      <c r="E47" s="193"/>
      <c r="F47" s="193"/>
      <c r="G47" s="193"/>
      <c r="H47" s="198">
        <f>IF(OR(EXACT("E",D5),EXACT("F",D5),EXACT("G",D5)),H43,0)</f>
        <v>0</v>
      </c>
      <c r="I47" s="198"/>
      <c r="J47" s="198"/>
      <c r="K47" s="198"/>
      <c r="L47" s="182" t="s">
        <v>68</v>
      </c>
      <c r="M47" s="182"/>
      <c r="N47" s="176"/>
      <c r="O47" s="176"/>
      <c r="P47" s="177"/>
    </row>
    <row r="48" spans="1:16" ht="21.75" customHeight="1">
      <c r="A48" s="65">
        <v>215</v>
      </c>
      <c r="B48" s="193" t="s">
        <v>76</v>
      </c>
      <c r="C48" s="193"/>
      <c r="D48" s="193"/>
      <c r="E48" s="193"/>
      <c r="F48" s="193"/>
      <c r="G48" s="193"/>
      <c r="H48" s="199">
        <f>IF(H47&gt;0,IF(EXACT("F",D5),1,0.1),0)</f>
        <v>0</v>
      </c>
      <c r="I48" s="199"/>
      <c r="J48" s="199"/>
      <c r="K48" s="199"/>
      <c r="L48" s="182" t="s">
        <v>75</v>
      </c>
      <c r="M48" s="182"/>
      <c r="N48" s="176"/>
      <c r="O48" s="176"/>
      <c r="P48" s="177"/>
    </row>
    <row r="49" spans="1:16" ht="21.75" customHeight="1">
      <c r="A49" s="65">
        <v>216</v>
      </c>
      <c r="B49" s="193" t="s">
        <v>77</v>
      </c>
      <c r="C49" s="193"/>
      <c r="D49" s="193"/>
      <c r="E49" s="193"/>
      <c r="F49" s="193"/>
      <c r="G49" s="193"/>
      <c r="H49" s="242">
        <v>0</v>
      </c>
      <c r="I49" s="242"/>
      <c r="J49" s="242"/>
      <c r="K49" s="242"/>
      <c r="L49" s="182"/>
      <c r="M49" s="182"/>
      <c r="N49" s="176"/>
      <c r="O49" s="176"/>
      <c r="P49" s="177"/>
    </row>
    <row r="50" spans="1:16" ht="21.75" customHeight="1">
      <c r="A50" s="65">
        <v>217</v>
      </c>
      <c r="B50" s="239" t="s">
        <v>78</v>
      </c>
      <c r="C50" s="239"/>
      <c r="D50" s="239"/>
      <c r="E50" s="239"/>
      <c r="F50" s="239"/>
      <c r="G50" s="239"/>
      <c r="H50" s="197">
        <f>IF(H49&gt;0,CEILING(+H45*H46+H47*H48*H49,1),CEILING(+H45*H46+H47*H48,1))</f>
        <v>0</v>
      </c>
      <c r="I50" s="197"/>
      <c r="J50" s="197"/>
      <c r="K50" s="197"/>
      <c r="L50" s="182" t="s">
        <v>70</v>
      </c>
      <c r="M50" s="182"/>
      <c r="N50" s="176"/>
      <c r="O50" s="176"/>
      <c r="P50" s="177"/>
    </row>
    <row r="51" spans="1:16" ht="21.75" customHeight="1">
      <c r="A51" s="65">
        <v>218</v>
      </c>
      <c r="B51" s="193" t="s">
        <v>79</v>
      </c>
      <c r="C51" s="193"/>
      <c r="D51" s="193"/>
      <c r="E51" s="193"/>
      <c r="F51" s="193"/>
      <c r="G51" s="193"/>
      <c r="H51" s="198">
        <f>+N37</f>
        <v>0</v>
      </c>
      <c r="I51" s="198"/>
      <c r="J51" s="198"/>
      <c r="K51" s="198"/>
      <c r="L51" s="182" t="s">
        <v>68</v>
      </c>
      <c r="M51" s="182"/>
      <c r="N51" s="176"/>
      <c r="O51" s="176"/>
      <c r="P51" s="177"/>
    </row>
    <row r="52" spans="1:16" ht="21.75" customHeight="1">
      <c r="A52" s="65">
        <v>219</v>
      </c>
      <c r="B52" s="193" t="s">
        <v>80</v>
      </c>
      <c r="C52" s="193"/>
      <c r="D52" s="193"/>
      <c r="E52" s="193"/>
      <c r="F52" s="193"/>
      <c r="G52" s="193"/>
      <c r="H52" s="235">
        <f>ROUND(IF(H47&gt;0,H51*H48,+H51*H44*H46),2)</f>
        <v>0</v>
      </c>
      <c r="I52" s="235"/>
      <c r="J52" s="235"/>
      <c r="K52" s="235"/>
      <c r="L52" s="182" t="s">
        <v>70</v>
      </c>
      <c r="M52" s="182"/>
      <c r="N52" s="176"/>
      <c r="O52" s="176"/>
      <c r="P52" s="177"/>
    </row>
    <row r="53" spans="1:16" ht="21.75" customHeight="1">
      <c r="A53" s="65">
        <v>220</v>
      </c>
      <c r="B53" s="193" t="s">
        <v>81</v>
      </c>
      <c r="C53" s="193"/>
      <c r="D53" s="193"/>
      <c r="E53" s="193"/>
      <c r="F53" s="193"/>
      <c r="G53" s="193"/>
      <c r="H53" s="197">
        <f>IF(H52&gt;0,IF(H50-H52&lt;1,0,CEILING(+H50-H52,1)),CEILING(+H50-H52,1))</f>
        <v>0</v>
      </c>
      <c r="I53" s="197"/>
      <c r="J53" s="197"/>
      <c r="K53" s="197"/>
      <c r="L53" s="182" t="s">
        <v>70</v>
      </c>
      <c r="M53" s="182"/>
      <c r="N53" s="176"/>
      <c r="O53" s="176"/>
      <c r="P53" s="177"/>
    </row>
    <row r="54" spans="1:16" ht="19.5" customHeight="1">
      <c r="A54" s="189">
        <v>221</v>
      </c>
      <c r="B54" s="193" t="s">
        <v>157</v>
      </c>
      <c r="C54" s="193"/>
      <c r="D54" s="193"/>
      <c r="E54" s="193"/>
      <c r="F54" s="193"/>
      <c r="G54" s="193"/>
      <c r="H54" s="180">
        <v>0</v>
      </c>
      <c r="I54" s="180"/>
      <c r="J54" s="180"/>
      <c r="K54" s="180"/>
      <c r="L54" s="182" t="s">
        <v>70</v>
      </c>
      <c r="M54" s="182"/>
      <c r="N54" s="176"/>
      <c r="O54" s="176"/>
      <c r="P54" s="177"/>
    </row>
    <row r="55" spans="1:16" ht="9" customHeight="1">
      <c r="A55" s="283"/>
      <c r="B55" s="194" t="s">
        <v>158</v>
      </c>
      <c r="C55" s="195"/>
      <c r="D55" s="195"/>
      <c r="E55" s="195"/>
      <c r="F55" s="195"/>
      <c r="G55" s="196"/>
      <c r="H55" s="180">
        <v>0</v>
      </c>
      <c r="I55" s="180"/>
      <c r="J55" s="180"/>
      <c r="K55" s="180"/>
      <c r="L55" s="182"/>
      <c r="M55" s="182"/>
      <c r="N55" s="176"/>
      <c r="O55" s="176"/>
      <c r="P55" s="177"/>
    </row>
    <row r="56" spans="1:16" ht="9.75" customHeight="1">
      <c r="A56" s="283"/>
      <c r="B56" s="181" t="s">
        <v>82</v>
      </c>
      <c r="C56" s="181"/>
      <c r="D56" s="181"/>
      <c r="E56" s="181"/>
      <c r="F56" s="181"/>
      <c r="G56" s="181"/>
      <c r="H56" s="180"/>
      <c r="I56" s="180"/>
      <c r="J56" s="180"/>
      <c r="K56" s="180"/>
      <c r="L56" s="182"/>
      <c r="M56" s="182"/>
      <c r="N56" s="176"/>
      <c r="O56" s="176"/>
      <c r="P56" s="177"/>
    </row>
    <row r="57" spans="1:16" ht="21.75" customHeight="1" thickBot="1">
      <c r="A57" s="66">
        <v>222</v>
      </c>
      <c r="B57" s="191" t="s">
        <v>206</v>
      </c>
      <c r="C57" s="191"/>
      <c r="D57" s="191"/>
      <c r="E57" s="191"/>
      <c r="F57" s="191"/>
      <c r="G57" s="191"/>
      <c r="H57" s="192">
        <f>+IF(H54=0,H53,CEILING(+H53*H54/H55,1))</f>
        <v>0</v>
      </c>
      <c r="I57" s="192"/>
      <c r="J57" s="192"/>
      <c r="K57" s="192"/>
      <c r="L57" s="185" t="s">
        <v>70</v>
      </c>
      <c r="M57" s="185"/>
      <c r="N57" s="186"/>
      <c r="O57" s="186"/>
      <c r="P57" s="292"/>
    </row>
    <row r="58" spans="1:16" ht="12.75">
      <c r="A58" s="291" t="s">
        <v>225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</row>
    <row r="59" spans="1:16" ht="12.75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</row>
  </sheetData>
  <sheetProtection password="EF65" sheet="1" objects="1" scenarios="1"/>
  <mergeCells count="154">
    <mergeCell ref="A59:P59"/>
    <mergeCell ref="A58:P58"/>
    <mergeCell ref="B57:G57"/>
    <mergeCell ref="H57:K57"/>
    <mergeCell ref="L57:M57"/>
    <mergeCell ref="N57:P57"/>
    <mergeCell ref="N55:P56"/>
    <mergeCell ref="B56:G56"/>
    <mergeCell ref="A3:K3"/>
    <mergeCell ref="A4:D4"/>
    <mergeCell ref="N54:P54"/>
    <mergeCell ref="B55:G55"/>
    <mergeCell ref="A54:A56"/>
    <mergeCell ref="B54:G54"/>
    <mergeCell ref="H54:K54"/>
    <mergeCell ref="L54:M54"/>
    <mergeCell ref="H55:K56"/>
    <mergeCell ref="L55:M56"/>
    <mergeCell ref="B53:G53"/>
    <mergeCell ref="H53:K53"/>
    <mergeCell ref="L53:M53"/>
    <mergeCell ref="N53:P53"/>
    <mergeCell ref="B52:G52"/>
    <mergeCell ref="H52:K52"/>
    <mergeCell ref="L52:M52"/>
    <mergeCell ref="N52:P52"/>
    <mergeCell ref="B51:G51"/>
    <mergeCell ref="H51:K51"/>
    <mergeCell ref="L51:M51"/>
    <mergeCell ref="N51:P51"/>
    <mergeCell ref="B50:G50"/>
    <mergeCell ref="H50:K50"/>
    <mergeCell ref="L50:M50"/>
    <mergeCell ref="N50:P50"/>
    <mergeCell ref="B49:G49"/>
    <mergeCell ref="H49:K49"/>
    <mergeCell ref="L49:M49"/>
    <mergeCell ref="N49:P49"/>
    <mergeCell ref="B48:G48"/>
    <mergeCell ref="H48:K48"/>
    <mergeCell ref="L48:M48"/>
    <mergeCell ref="N48:P48"/>
    <mergeCell ref="B47:G47"/>
    <mergeCell ref="H47:K47"/>
    <mergeCell ref="L47:M47"/>
    <mergeCell ref="N47:P47"/>
    <mergeCell ref="B46:G46"/>
    <mergeCell ref="H46:K46"/>
    <mergeCell ref="L46:M46"/>
    <mergeCell ref="N46:P46"/>
    <mergeCell ref="B45:G45"/>
    <mergeCell ref="H45:K45"/>
    <mergeCell ref="L45:M45"/>
    <mergeCell ref="N45:P45"/>
    <mergeCell ref="B44:G44"/>
    <mergeCell ref="H44:K44"/>
    <mergeCell ref="L44:M44"/>
    <mergeCell ref="N44:P44"/>
    <mergeCell ref="B43:G43"/>
    <mergeCell ref="H43:K43"/>
    <mergeCell ref="L43:M43"/>
    <mergeCell ref="N43:P43"/>
    <mergeCell ref="A39:P39"/>
    <mergeCell ref="A40:P40"/>
    <mergeCell ref="A41:P41"/>
    <mergeCell ref="B42:G42"/>
    <mergeCell ref="H42:K42"/>
    <mergeCell ref="L42:M42"/>
    <mergeCell ref="N42:P42"/>
    <mergeCell ref="A37:C37"/>
    <mergeCell ref="D37:E37"/>
    <mergeCell ref="A38:P38"/>
    <mergeCell ref="I37:K37"/>
    <mergeCell ref="M31:N31"/>
    <mergeCell ref="A32:P32"/>
    <mergeCell ref="N37:P37"/>
    <mergeCell ref="A35:C35"/>
    <mergeCell ref="D35:E36"/>
    <mergeCell ref="F35:H37"/>
    <mergeCell ref="I35:K36"/>
    <mergeCell ref="L35:M37"/>
    <mergeCell ref="N35:P36"/>
    <mergeCell ref="A36:C36"/>
    <mergeCell ref="A33:B33"/>
    <mergeCell ref="D33:E33"/>
    <mergeCell ref="M33:N33"/>
    <mergeCell ref="A34:P34"/>
    <mergeCell ref="A31:B31"/>
    <mergeCell ref="A27:B27"/>
    <mergeCell ref="D27:E27"/>
    <mergeCell ref="M27:N27"/>
    <mergeCell ref="A28:P28"/>
    <mergeCell ref="A29:B29"/>
    <mergeCell ref="D29:E29"/>
    <mergeCell ref="M29:N29"/>
    <mergeCell ref="A30:P30"/>
    <mergeCell ref="D31:E31"/>
    <mergeCell ref="A25:B25"/>
    <mergeCell ref="D25:E25"/>
    <mergeCell ref="M25:N25"/>
    <mergeCell ref="A26:P26"/>
    <mergeCell ref="A23:B23"/>
    <mergeCell ref="D23:E23"/>
    <mergeCell ref="M23:N23"/>
    <mergeCell ref="A24:P24"/>
    <mergeCell ref="A20:P20"/>
    <mergeCell ref="A21:P21"/>
    <mergeCell ref="A22:C22"/>
    <mergeCell ref="D22:F22"/>
    <mergeCell ref="G22:H22"/>
    <mergeCell ref="I22:J22"/>
    <mergeCell ref="K22:L22"/>
    <mergeCell ref="M22:O22"/>
    <mergeCell ref="A18:E18"/>
    <mergeCell ref="G18:K18"/>
    <mergeCell ref="M18:P18"/>
    <mergeCell ref="A19:P19"/>
    <mergeCell ref="A16:P16"/>
    <mergeCell ref="A17:F17"/>
    <mergeCell ref="G17:L17"/>
    <mergeCell ref="M17:P17"/>
    <mergeCell ref="A14:H14"/>
    <mergeCell ref="I14:O15"/>
    <mergeCell ref="P14:P15"/>
    <mergeCell ref="A15:H15"/>
    <mergeCell ref="A10:D10"/>
    <mergeCell ref="E10:E11"/>
    <mergeCell ref="F10:K11"/>
    <mergeCell ref="N10:O10"/>
    <mergeCell ref="A11:D11"/>
    <mergeCell ref="L11:P12"/>
    <mergeCell ref="A12:G12"/>
    <mergeCell ref="H12:K13"/>
    <mergeCell ref="A13:G13"/>
    <mergeCell ref="L13:P13"/>
    <mergeCell ref="A6:P6"/>
    <mergeCell ref="A7:H7"/>
    <mergeCell ref="I7:P9"/>
    <mergeCell ref="A8:H8"/>
    <mergeCell ref="A9:H9"/>
    <mergeCell ref="C2:H2"/>
    <mergeCell ref="K2:M2"/>
    <mergeCell ref="I2:J2"/>
    <mergeCell ref="N2:P2"/>
    <mergeCell ref="A1:B1"/>
    <mergeCell ref="L10:M10"/>
    <mergeCell ref="C1:J1"/>
    <mergeCell ref="K1:M1"/>
    <mergeCell ref="L3:O3"/>
    <mergeCell ref="E4:K5"/>
    <mergeCell ref="L4:P4"/>
    <mergeCell ref="L5:O5"/>
    <mergeCell ref="A5:C5"/>
    <mergeCell ref="N1:P1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workbookViewId="0" topLeftCell="A10">
      <selection activeCell="A18" sqref="A18:E18"/>
    </sheetView>
  </sheetViews>
  <sheetFormatPr defaultColWidth="9.140625" defaultRowHeight="12.75"/>
  <cols>
    <col min="1" max="1" width="5.421875" style="16" customWidth="1"/>
    <col min="2" max="2" width="13.00390625" style="16" customWidth="1"/>
    <col min="3" max="3" width="0.85546875" style="16" customWidth="1"/>
    <col min="4" max="4" width="9.140625" style="16" customWidth="1"/>
    <col min="5" max="5" width="5.7109375" style="16" customWidth="1"/>
    <col min="6" max="6" width="0.85546875" style="16" customWidth="1"/>
    <col min="7" max="7" width="10.28125" style="16" customWidth="1"/>
    <col min="8" max="8" width="0.85546875" style="16" customWidth="1"/>
    <col min="9" max="9" width="11.57421875" style="16" customWidth="1"/>
    <col min="10" max="10" width="0.85546875" style="16" customWidth="1"/>
    <col min="11" max="11" width="11.28125" style="16" customWidth="1"/>
    <col min="12" max="12" width="0.85546875" style="16" customWidth="1"/>
    <col min="13" max="13" width="5.8515625" style="16" customWidth="1"/>
    <col min="14" max="14" width="10.7109375" style="16" customWidth="1"/>
    <col min="15" max="15" width="0.85546875" style="16" customWidth="1"/>
    <col min="16" max="16" width="9.28125" style="16" customWidth="1"/>
    <col min="17" max="16384" width="9.140625" style="16" customWidth="1"/>
  </cols>
  <sheetData>
    <row r="1" spans="1:16" ht="12.75" customHeight="1" thickBot="1">
      <c r="A1" s="200"/>
      <c r="B1" s="200"/>
      <c r="C1" s="116" t="s">
        <v>140</v>
      </c>
      <c r="D1" s="116"/>
      <c r="E1" s="116"/>
      <c r="F1" s="116"/>
      <c r="G1" s="116"/>
      <c r="H1" s="116"/>
      <c r="I1" s="125"/>
      <c r="J1" s="125"/>
      <c r="K1" s="290" t="s">
        <v>141</v>
      </c>
      <c r="L1" s="290"/>
      <c r="M1" s="290"/>
      <c r="N1" s="141" t="s">
        <v>142</v>
      </c>
      <c r="O1" s="141"/>
      <c r="P1" s="141"/>
    </row>
    <row r="2" spans="1:16" s="59" customFormat="1" ht="14.25" customHeight="1" thickBot="1">
      <c r="A2" s="67" t="s">
        <v>197</v>
      </c>
      <c r="B2" s="67"/>
      <c r="C2" s="284" t="str">
        <f>+1!A6</f>
        <v>CZ</v>
      </c>
      <c r="D2" s="285"/>
      <c r="E2" s="285"/>
      <c r="F2" s="285"/>
      <c r="G2" s="285"/>
      <c r="H2" s="286"/>
      <c r="I2" s="266"/>
      <c r="J2" s="267"/>
      <c r="K2" s="287">
        <f>+1!O22</f>
        <v>2008</v>
      </c>
      <c r="L2" s="288"/>
      <c r="M2" s="289"/>
      <c r="N2" s="266"/>
      <c r="O2" s="268"/>
      <c r="P2" s="268"/>
    </row>
    <row r="3" spans="1:16" ht="14.25" customHeight="1" thickBot="1">
      <c r="A3" s="141" t="s">
        <v>46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33" t="s">
        <v>48</v>
      </c>
      <c r="M3" s="233"/>
      <c r="N3" s="233"/>
      <c r="O3" s="234"/>
      <c r="P3" s="11">
        <v>4</v>
      </c>
    </row>
    <row r="4" spans="1:16" ht="13.5" customHeight="1" thickBot="1">
      <c r="A4" s="141" t="s">
        <v>47</v>
      </c>
      <c r="B4" s="141"/>
      <c r="C4" s="141"/>
      <c r="D4" s="141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ht="13.5" thickBot="1">
      <c r="A5" s="200" t="s">
        <v>49</v>
      </c>
      <c r="B5" s="200"/>
      <c r="C5" s="282"/>
      <c r="D5" s="11"/>
      <c r="E5" s="125"/>
      <c r="F5" s="125"/>
      <c r="G5" s="125"/>
      <c r="H5" s="125"/>
      <c r="I5" s="125"/>
      <c r="J5" s="125"/>
      <c r="K5" s="125"/>
      <c r="L5" s="161" t="s">
        <v>50</v>
      </c>
      <c r="M5" s="125"/>
      <c r="N5" s="125"/>
      <c r="O5" s="125"/>
      <c r="P5" s="11">
        <v>0</v>
      </c>
    </row>
    <row r="6" spans="1:16" ht="3" customHeight="1">
      <c r="A6" s="200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6" ht="10.5" customHeight="1">
      <c r="A7" s="161" t="s">
        <v>143</v>
      </c>
      <c r="B7" s="161"/>
      <c r="C7" s="161"/>
      <c r="D7" s="161"/>
      <c r="E7" s="161"/>
      <c r="F7" s="161"/>
      <c r="G7" s="161"/>
      <c r="H7" s="125"/>
      <c r="I7" s="264" t="s">
        <v>150</v>
      </c>
      <c r="J7" s="269"/>
      <c r="K7" s="269"/>
      <c r="L7" s="269"/>
      <c r="M7" s="269"/>
      <c r="N7" s="269"/>
      <c r="O7" s="269"/>
      <c r="P7" s="269"/>
    </row>
    <row r="8" spans="1:16" ht="10.5" customHeight="1">
      <c r="A8" s="161" t="s">
        <v>144</v>
      </c>
      <c r="B8" s="161"/>
      <c r="C8" s="161"/>
      <c r="D8" s="161"/>
      <c r="E8" s="161"/>
      <c r="F8" s="161"/>
      <c r="G8" s="161"/>
      <c r="H8" s="161"/>
      <c r="I8" s="269"/>
      <c r="J8" s="269"/>
      <c r="K8" s="269"/>
      <c r="L8" s="269"/>
      <c r="M8" s="269"/>
      <c r="N8" s="269"/>
      <c r="O8" s="269"/>
      <c r="P8" s="269"/>
    </row>
    <row r="9" spans="1:16" ht="10.5" customHeight="1" thickBot="1">
      <c r="A9" s="161" t="s">
        <v>145</v>
      </c>
      <c r="B9" s="161"/>
      <c r="C9" s="161"/>
      <c r="D9" s="161"/>
      <c r="E9" s="161"/>
      <c r="F9" s="161"/>
      <c r="G9" s="161"/>
      <c r="H9" s="161"/>
      <c r="I9" s="269"/>
      <c r="J9" s="269"/>
      <c r="K9" s="269"/>
      <c r="L9" s="269"/>
      <c r="M9" s="269"/>
      <c r="N9" s="269"/>
      <c r="O9" s="269"/>
      <c r="P9" s="269"/>
    </row>
    <row r="10" spans="1:16" ht="10.5" customHeight="1" thickBot="1">
      <c r="A10" s="161" t="s">
        <v>51</v>
      </c>
      <c r="B10" s="161"/>
      <c r="C10" s="161"/>
      <c r="D10" s="161"/>
      <c r="E10" s="225"/>
      <c r="F10" s="262"/>
      <c r="G10" s="161"/>
      <c r="H10" s="161"/>
      <c r="I10" s="161"/>
      <c r="J10" s="161"/>
      <c r="K10" s="161"/>
      <c r="L10" s="217" t="s">
        <v>43</v>
      </c>
      <c r="M10" s="217"/>
      <c r="N10" s="217" t="s">
        <v>44</v>
      </c>
      <c r="O10" s="217"/>
      <c r="P10" s="27" t="s">
        <v>45</v>
      </c>
    </row>
    <row r="11" spans="1:21" ht="10.5" customHeight="1" thickBot="1">
      <c r="A11" s="161" t="s">
        <v>52</v>
      </c>
      <c r="B11" s="161"/>
      <c r="C11" s="161"/>
      <c r="D11" s="161"/>
      <c r="E11" s="226"/>
      <c r="F11" s="262"/>
      <c r="G11" s="161"/>
      <c r="H11" s="161"/>
      <c r="I11" s="161"/>
      <c r="J11" s="161"/>
      <c r="K11" s="161"/>
      <c r="L11" s="227"/>
      <c r="M11" s="228"/>
      <c r="N11" s="228"/>
      <c r="O11" s="228"/>
      <c r="P11" s="229"/>
      <c r="U11" s="30"/>
    </row>
    <row r="12" spans="1:16" ht="10.5" customHeight="1" thickBot="1">
      <c r="A12" s="161" t="s">
        <v>146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230"/>
      <c r="M12" s="231"/>
      <c r="N12" s="231"/>
      <c r="O12" s="231"/>
      <c r="P12" s="232"/>
    </row>
    <row r="13" spans="1:16" ht="10.5" customHeight="1" thickBot="1">
      <c r="A13" s="161" t="s">
        <v>147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37"/>
      <c r="M13" s="137"/>
      <c r="N13" s="137"/>
      <c r="O13" s="137"/>
      <c r="P13" s="137"/>
    </row>
    <row r="14" spans="1:16" ht="10.5" customHeight="1">
      <c r="A14" s="161" t="s">
        <v>148</v>
      </c>
      <c r="B14" s="125"/>
      <c r="C14" s="125"/>
      <c r="D14" s="125"/>
      <c r="E14" s="125"/>
      <c r="F14" s="125"/>
      <c r="G14" s="125"/>
      <c r="H14" s="125"/>
      <c r="I14" s="253" t="s">
        <v>156</v>
      </c>
      <c r="J14" s="253"/>
      <c r="K14" s="253"/>
      <c r="L14" s="253"/>
      <c r="M14" s="253"/>
      <c r="N14" s="253"/>
      <c r="O14" s="270"/>
      <c r="P14" s="225"/>
    </row>
    <row r="15" spans="1:16" ht="10.5" customHeight="1" thickBot="1">
      <c r="A15" s="161" t="s">
        <v>149</v>
      </c>
      <c r="B15" s="161"/>
      <c r="C15" s="161"/>
      <c r="D15" s="161"/>
      <c r="E15" s="161"/>
      <c r="F15" s="161"/>
      <c r="G15" s="161"/>
      <c r="H15" s="161"/>
      <c r="I15" s="269"/>
      <c r="J15" s="269"/>
      <c r="K15" s="269"/>
      <c r="L15" s="269"/>
      <c r="M15" s="269"/>
      <c r="N15" s="269"/>
      <c r="O15" s="271"/>
      <c r="P15" s="226"/>
    </row>
    <row r="16" spans="1:16" ht="3.7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</row>
    <row r="17" spans="1:16" ht="10.5" customHeight="1" thickBot="1">
      <c r="A17" s="161" t="s">
        <v>53</v>
      </c>
      <c r="B17" s="161"/>
      <c r="C17" s="161"/>
      <c r="D17" s="161"/>
      <c r="E17" s="161"/>
      <c r="F17" s="161"/>
      <c r="G17" s="161" t="s">
        <v>54</v>
      </c>
      <c r="H17" s="161"/>
      <c r="I17" s="161"/>
      <c r="J17" s="161"/>
      <c r="K17" s="161"/>
      <c r="L17" s="161"/>
      <c r="M17" s="161" t="s">
        <v>55</v>
      </c>
      <c r="N17" s="161"/>
      <c r="O17" s="161"/>
      <c r="P17" s="161"/>
    </row>
    <row r="18" spans="1:16" ht="15.75" customHeight="1" thickBot="1">
      <c r="A18" s="118">
        <f>+POZ1!A16</f>
        <v>0</v>
      </c>
      <c r="B18" s="119"/>
      <c r="C18" s="119"/>
      <c r="D18" s="119"/>
      <c r="E18" s="120"/>
      <c r="F18" s="24"/>
      <c r="G18" s="118">
        <f>+A18</f>
        <v>0</v>
      </c>
      <c r="H18" s="119"/>
      <c r="I18" s="119"/>
      <c r="J18" s="119"/>
      <c r="K18" s="120"/>
      <c r="L18" s="24"/>
      <c r="M18" s="250">
        <f>+POZ1!M16</f>
        <v>0</v>
      </c>
      <c r="N18" s="251"/>
      <c r="O18" s="251"/>
      <c r="P18" s="252"/>
    </row>
    <row r="19" spans="1:16" ht="3.75" customHeight="1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ht="10.5" customHeight="1">
      <c r="A20" s="161" t="s">
        <v>56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 ht="3.7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1:16" ht="34.5" customHeight="1" thickBot="1">
      <c r="A22" s="258" t="s">
        <v>57</v>
      </c>
      <c r="B22" s="258"/>
      <c r="C22" s="258"/>
      <c r="D22" s="219" t="s">
        <v>151</v>
      </c>
      <c r="E22" s="219"/>
      <c r="F22" s="219"/>
      <c r="G22" s="214" t="s">
        <v>152</v>
      </c>
      <c r="H22" s="214"/>
      <c r="I22" s="219" t="s">
        <v>153</v>
      </c>
      <c r="J22" s="219"/>
      <c r="K22" s="219" t="s">
        <v>154</v>
      </c>
      <c r="L22" s="219"/>
      <c r="M22" s="219" t="s">
        <v>155</v>
      </c>
      <c r="N22" s="219"/>
      <c r="O22" s="219"/>
      <c r="P22" s="31" t="s">
        <v>159</v>
      </c>
    </row>
    <row r="23" spans="1:16" ht="15.75" customHeight="1" thickBot="1">
      <c r="A23" s="220"/>
      <c r="B23" s="221"/>
      <c r="C23" s="62"/>
      <c r="D23" s="222"/>
      <c r="E23" s="223"/>
      <c r="F23" s="62"/>
      <c r="G23" s="63"/>
      <c r="H23" s="62"/>
      <c r="I23" s="63"/>
      <c r="J23" s="62"/>
      <c r="K23" s="63"/>
      <c r="L23" s="62"/>
      <c r="M23" s="222"/>
      <c r="N23" s="223"/>
      <c r="O23" s="62"/>
      <c r="P23" s="63"/>
    </row>
    <row r="24" spans="1:16" ht="3.75" customHeight="1" thickBo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</row>
    <row r="25" spans="1:16" ht="15.75" customHeight="1" thickBot="1">
      <c r="A25" s="220"/>
      <c r="B25" s="221"/>
      <c r="C25" s="62"/>
      <c r="D25" s="222"/>
      <c r="E25" s="223"/>
      <c r="F25" s="62"/>
      <c r="G25" s="63"/>
      <c r="H25" s="62"/>
      <c r="I25" s="63"/>
      <c r="J25" s="62"/>
      <c r="K25" s="63"/>
      <c r="L25" s="62"/>
      <c r="M25" s="222"/>
      <c r="N25" s="223"/>
      <c r="O25" s="62"/>
      <c r="P25" s="63"/>
    </row>
    <row r="26" spans="1:16" ht="3.75" customHeight="1" thickBo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</row>
    <row r="27" spans="1:16" ht="15.75" customHeight="1" thickBot="1">
      <c r="A27" s="220"/>
      <c r="B27" s="221"/>
      <c r="C27" s="62"/>
      <c r="D27" s="222"/>
      <c r="E27" s="223"/>
      <c r="F27" s="62"/>
      <c r="G27" s="63"/>
      <c r="H27" s="62"/>
      <c r="I27" s="63"/>
      <c r="J27" s="62"/>
      <c r="K27" s="63"/>
      <c r="L27" s="62"/>
      <c r="M27" s="222"/>
      <c r="N27" s="223"/>
      <c r="O27" s="62"/>
      <c r="P27" s="63"/>
    </row>
    <row r="28" spans="1:16" ht="3.75" customHeight="1" thickBot="1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</row>
    <row r="29" spans="1:16" ht="15.75" customHeight="1" thickBot="1">
      <c r="A29" s="220"/>
      <c r="B29" s="221"/>
      <c r="C29" s="62"/>
      <c r="D29" s="222"/>
      <c r="E29" s="223"/>
      <c r="F29" s="62"/>
      <c r="G29" s="63"/>
      <c r="H29" s="62"/>
      <c r="I29" s="63"/>
      <c r="J29" s="62"/>
      <c r="K29" s="63"/>
      <c r="L29" s="62"/>
      <c r="M29" s="222"/>
      <c r="N29" s="223"/>
      <c r="O29" s="62"/>
      <c r="P29" s="63"/>
    </row>
    <row r="30" spans="1:16" ht="3.75" customHeight="1" thickBo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</row>
    <row r="31" spans="1:16" ht="15.75" customHeight="1" thickBot="1">
      <c r="A31" s="220"/>
      <c r="B31" s="221"/>
      <c r="C31" s="62"/>
      <c r="D31" s="222"/>
      <c r="E31" s="223"/>
      <c r="F31" s="62"/>
      <c r="G31" s="63"/>
      <c r="H31" s="62"/>
      <c r="I31" s="63"/>
      <c r="J31" s="62"/>
      <c r="K31" s="63"/>
      <c r="L31" s="62"/>
      <c r="M31" s="222"/>
      <c r="N31" s="223"/>
      <c r="O31" s="62"/>
      <c r="P31" s="63"/>
    </row>
    <row r="32" spans="1:16" ht="3.75" customHeight="1" thickBot="1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</row>
    <row r="33" spans="1:16" ht="15.75" customHeight="1" thickBot="1">
      <c r="A33" s="220"/>
      <c r="B33" s="221"/>
      <c r="C33" s="62"/>
      <c r="D33" s="222"/>
      <c r="E33" s="223"/>
      <c r="F33" s="62"/>
      <c r="G33" s="63"/>
      <c r="H33" s="62"/>
      <c r="I33" s="63"/>
      <c r="J33" s="62"/>
      <c r="K33" s="63"/>
      <c r="L33" s="62"/>
      <c r="M33" s="222"/>
      <c r="N33" s="236"/>
      <c r="O33" s="62"/>
      <c r="P33" s="63"/>
    </row>
    <row r="34" spans="1:16" ht="3" customHeight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1:16" ht="10.5" customHeight="1">
      <c r="A35" s="161" t="s">
        <v>58</v>
      </c>
      <c r="B35" s="161"/>
      <c r="C35" s="161"/>
      <c r="D35" s="272" t="s">
        <v>60</v>
      </c>
      <c r="E35" s="272"/>
      <c r="F35" s="161"/>
      <c r="G35" s="125"/>
      <c r="H35" s="125"/>
      <c r="I35" s="272" t="s">
        <v>160</v>
      </c>
      <c r="J35" s="272"/>
      <c r="K35" s="274"/>
      <c r="L35" s="161"/>
      <c r="M35" s="125"/>
      <c r="N35" s="272" t="s">
        <v>161</v>
      </c>
      <c r="O35" s="272"/>
      <c r="P35" s="272"/>
    </row>
    <row r="36" spans="1:16" ht="10.5" customHeight="1" thickBot="1">
      <c r="A36" s="161" t="s">
        <v>59</v>
      </c>
      <c r="B36" s="161"/>
      <c r="C36" s="161"/>
      <c r="D36" s="273"/>
      <c r="E36" s="273"/>
      <c r="F36" s="125"/>
      <c r="G36" s="125"/>
      <c r="H36" s="125"/>
      <c r="I36" s="274"/>
      <c r="J36" s="274"/>
      <c r="K36" s="274"/>
      <c r="L36" s="125"/>
      <c r="M36" s="125"/>
      <c r="N36" s="272"/>
      <c r="O36" s="272"/>
      <c r="P36" s="272"/>
    </row>
    <row r="37" spans="1:16" ht="15.75" customHeight="1" thickBot="1">
      <c r="A37" s="125"/>
      <c r="B37" s="125"/>
      <c r="C37" s="158"/>
      <c r="D37" s="126">
        <f>+D23+D25+D27+D29+D31+D33</f>
        <v>0</v>
      </c>
      <c r="E37" s="127"/>
      <c r="F37" s="125"/>
      <c r="G37" s="125"/>
      <c r="H37" s="125"/>
      <c r="I37" s="244">
        <f>+I33+I31+I29+I27+I25+I23</f>
        <v>0</v>
      </c>
      <c r="J37" s="245"/>
      <c r="K37" s="246"/>
      <c r="L37" s="125"/>
      <c r="M37" s="125"/>
      <c r="N37" s="244">
        <f>+K33+K31+K29+K27+K25+K23</f>
        <v>0</v>
      </c>
      <c r="O37" s="245"/>
      <c r="P37" s="246"/>
    </row>
    <row r="38" spans="1:16" ht="3" customHeight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9" ht="10.5" customHeight="1" thickBot="1">
      <c r="A39" s="200" t="s">
        <v>61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S39" s="29"/>
    </row>
    <row r="40" spans="1:16" ht="30" customHeight="1" thickBot="1">
      <c r="A40" s="275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7"/>
    </row>
    <row r="41" spans="1:16" ht="3" customHeight="1" thickBot="1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</row>
    <row r="42" spans="1:16" ht="21.75" customHeight="1">
      <c r="A42" s="64" t="s">
        <v>62</v>
      </c>
      <c r="B42" s="210" t="s">
        <v>63</v>
      </c>
      <c r="C42" s="210"/>
      <c r="D42" s="210"/>
      <c r="E42" s="210"/>
      <c r="F42" s="210"/>
      <c r="G42" s="210"/>
      <c r="H42" s="278" t="s">
        <v>64</v>
      </c>
      <c r="I42" s="279"/>
      <c r="J42" s="279"/>
      <c r="K42" s="280"/>
      <c r="L42" s="208" t="s">
        <v>65</v>
      </c>
      <c r="M42" s="210"/>
      <c r="N42" s="210" t="s">
        <v>66</v>
      </c>
      <c r="O42" s="210"/>
      <c r="P42" s="211"/>
    </row>
    <row r="43" spans="1:16" ht="21.75" customHeight="1">
      <c r="A43" s="65">
        <v>210</v>
      </c>
      <c r="B43" s="193" t="s">
        <v>67</v>
      </c>
      <c r="C43" s="193"/>
      <c r="D43" s="193"/>
      <c r="E43" s="193"/>
      <c r="F43" s="193"/>
      <c r="G43" s="193"/>
      <c r="H43" s="243">
        <f>+D37-I37</f>
        <v>0</v>
      </c>
      <c r="I43" s="243"/>
      <c r="J43" s="243"/>
      <c r="K43" s="243"/>
      <c r="L43" s="182" t="s">
        <v>68</v>
      </c>
      <c r="M43" s="182"/>
      <c r="N43" s="176"/>
      <c r="O43" s="176"/>
      <c r="P43" s="177"/>
    </row>
    <row r="44" spans="1:16" ht="21.75" customHeight="1">
      <c r="A44" s="65">
        <v>211</v>
      </c>
      <c r="B44" s="193" t="s">
        <v>69</v>
      </c>
      <c r="C44" s="193"/>
      <c r="D44" s="193"/>
      <c r="E44" s="193"/>
      <c r="F44" s="193"/>
      <c r="G44" s="193"/>
      <c r="H44" s="235">
        <v>0</v>
      </c>
      <c r="I44" s="235"/>
      <c r="J44" s="235"/>
      <c r="K44" s="235"/>
      <c r="L44" s="182" t="s">
        <v>70</v>
      </c>
      <c r="M44" s="182"/>
      <c r="N44" s="176"/>
      <c r="O44" s="176"/>
      <c r="P44" s="177"/>
    </row>
    <row r="45" spans="1:16" ht="21.75" customHeight="1">
      <c r="A45" s="65">
        <v>212</v>
      </c>
      <c r="B45" s="193" t="s">
        <v>71</v>
      </c>
      <c r="C45" s="193"/>
      <c r="D45" s="193"/>
      <c r="E45" s="193"/>
      <c r="F45" s="193"/>
      <c r="G45" s="193"/>
      <c r="H45" s="198">
        <f>+CEILING(IF(H47&gt;0,0,H43*H44),1)</f>
        <v>0</v>
      </c>
      <c r="I45" s="198"/>
      <c r="J45" s="198"/>
      <c r="K45" s="198"/>
      <c r="L45" s="182" t="s">
        <v>70</v>
      </c>
      <c r="M45" s="182"/>
      <c r="N45" s="176"/>
      <c r="O45" s="176"/>
      <c r="P45" s="177"/>
    </row>
    <row r="46" spans="1:16" ht="21.75" customHeight="1">
      <c r="A46" s="65">
        <v>213</v>
      </c>
      <c r="B46" s="193" t="s">
        <v>72</v>
      </c>
      <c r="C46" s="193"/>
      <c r="D46" s="193"/>
      <c r="E46" s="193"/>
      <c r="F46" s="193"/>
      <c r="G46" s="193"/>
      <c r="H46" s="241">
        <f>IF(H45&gt;0,IF(EXACT("A",D5),0.0075,0.0025),0)</f>
        <v>0</v>
      </c>
      <c r="I46" s="241"/>
      <c r="J46" s="241"/>
      <c r="K46" s="241"/>
      <c r="L46" s="182" t="s">
        <v>74</v>
      </c>
      <c r="M46" s="182"/>
      <c r="N46" s="176"/>
      <c r="O46" s="176"/>
      <c r="P46" s="177"/>
    </row>
    <row r="47" spans="1:16" ht="21.75" customHeight="1">
      <c r="A47" s="65">
        <v>214</v>
      </c>
      <c r="B47" s="193" t="s">
        <v>73</v>
      </c>
      <c r="C47" s="193"/>
      <c r="D47" s="193"/>
      <c r="E47" s="193"/>
      <c r="F47" s="193"/>
      <c r="G47" s="193"/>
      <c r="H47" s="198">
        <f>IF(OR(EXACT("E",D5),EXACT("F",D5),EXACT("G",D5)),H43,0)</f>
        <v>0</v>
      </c>
      <c r="I47" s="198"/>
      <c r="J47" s="198"/>
      <c r="K47" s="198"/>
      <c r="L47" s="182" t="s">
        <v>68</v>
      </c>
      <c r="M47" s="182"/>
      <c r="N47" s="176"/>
      <c r="O47" s="176"/>
      <c r="P47" s="177"/>
    </row>
    <row r="48" spans="1:16" ht="21.75" customHeight="1">
      <c r="A48" s="65">
        <v>215</v>
      </c>
      <c r="B48" s="193" t="s">
        <v>76</v>
      </c>
      <c r="C48" s="193"/>
      <c r="D48" s="193"/>
      <c r="E48" s="193"/>
      <c r="F48" s="193"/>
      <c r="G48" s="193"/>
      <c r="H48" s="199">
        <f>IF(H47&gt;0,IF(EXACT("F",D5),1,0.1),0)</f>
        <v>0</v>
      </c>
      <c r="I48" s="199"/>
      <c r="J48" s="199"/>
      <c r="K48" s="199"/>
      <c r="L48" s="182" t="s">
        <v>75</v>
      </c>
      <c r="M48" s="182"/>
      <c r="N48" s="176"/>
      <c r="O48" s="176"/>
      <c r="P48" s="177"/>
    </row>
    <row r="49" spans="1:16" ht="21.75" customHeight="1">
      <c r="A49" s="65">
        <v>216</v>
      </c>
      <c r="B49" s="193" t="s">
        <v>77</v>
      </c>
      <c r="C49" s="193"/>
      <c r="D49" s="193"/>
      <c r="E49" s="193"/>
      <c r="F49" s="193"/>
      <c r="G49" s="193"/>
      <c r="H49" s="242">
        <v>0</v>
      </c>
      <c r="I49" s="242"/>
      <c r="J49" s="242"/>
      <c r="K49" s="242"/>
      <c r="L49" s="182"/>
      <c r="M49" s="182"/>
      <c r="N49" s="176"/>
      <c r="O49" s="176"/>
      <c r="P49" s="177"/>
    </row>
    <row r="50" spans="1:16" ht="21.75" customHeight="1">
      <c r="A50" s="65">
        <v>217</v>
      </c>
      <c r="B50" s="239" t="s">
        <v>78</v>
      </c>
      <c r="C50" s="239"/>
      <c r="D50" s="239"/>
      <c r="E50" s="239"/>
      <c r="F50" s="239"/>
      <c r="G50" s="239"/>
      <c r="H50" s="197">
        <f>IF(H49&gt;0,CEILING(+H45*H46+H47*H48*H49,1),CEILING(+H45*H46+H47*H48,1))</f>
        <v>0</v>
      </c>
      <c r="I50" s="197"/>
      <c r="J50" s="197"/>
      <c r="K50" s="197"/>
      <c r="L50" s="182" t="s">
        <v>70</v>
      </c>
      <c r="M50" s="182"/>
      <c r="N50" s="176"/>
      <c r="O50" s="176"/>
      <c r="P50" s="177"/>
    </row>
    <row r="51" spans="1:16" ht="21.75" customHeight="1">
      <c r="A51" s="65">
        <v>218</v>
      </c>
      <c r="B51" s="193" t="s">
        <v>79</v>
      </c>
      <c r="C51" s="193"/>
      <c r="D51" s="193"/>
      <c r="E51" s="193"/>
      <c r="F51" s="193"/>
      <c r="G51" s="193"/>
      <c r="H51" s="198">
        <f>+N37</f>
        <v>0</v>
      </c>
      <c r="I51" s="198"/>
      <c r="J51" s="198"/>
      <c r="K51" s="198"/>
      <c r="L51" s="182" t="s">
        <v>68</v>
      </c>
      <c r="M51" s="182"/>
      <c r="N51" s="176"/>
      <c r="O51" s="176"/>
      <c r="P51" s="177"/>
    </row>
    <row r="52" spans="1:16" ht="21.75" customHeight="1">
      <c r="A52" s="65">
        <v>219</v>
      </c>
      <c r="B52" s="193" t="s">
        <v>80</v>
      </c>
      <c r="C52" s="193"/>
      <c r="D52" s="193"/>
      <c r="E52" s="193"/>
      <c r="F52" s="193"/>
      <c r="G52" s="193"/>
      <c r="H52" s="235">
        <f>ROUND(IF(H47&gt;0,H51*H48,+H51*H44*H46),2)</f>
        <v>0</v>
      </c>
      <c r="I52" s="235"/>
      <c r="J52" s="235"/>
      <c r="K52" s="235"/>
      <c r="L52" s="182" t="s">
        <v>70</v>
      </c>
      <c r="M52" s="182"/>
      <c r="N52" s="176"/>
      <c r="O52" s="176"/>
      <c r="P52" s="177"/>
    </row>
    <row r="53" spans="1:16" ht="21.75" customHeight="1">
      <c r="A53" s="65">
        <v>220</v>
      </c>
      <c r="B53" s="193" t="s">
        <v>81</v>
      </c>
      <c r="C53" s="193"/>
      <c r="D53" s="193"/>
      <c r="E53" s="193"/>
      <c r="F53" s="193"/>
      <c r="G53" s="193"/>
      <c r="H53" s="197">
        <f>IF(H52&gt;0,IF(H50-H52&lt;1,0,CEILING(+H50-H52,1)),CEILING(+H50-H52,1))</f>
        <v>0</v>
      </c>
      <c r="I53" s="197"/>
      <c r="J53" s="197"/>
      <c r="K53" s="197"/>
      <c r="L53" s="182" t="s">
        <v>70</v>
      </c>
      <c r="M53" s="182"/>
      <c r="N53" s="176"/>
      <c r="O53" s="176"/>
      <c r="P53" s="177"/>
    </row>
    <row r="54" spans="1:16" ht="19.5" customHeight="1">
      <c r="A54" s="189">
        <v>221</v>
      </c>
      <c r="B54" s="193" t="s">
        <v>157</v>
      </c>
      <c r="C54" s="193"/>
      <c r="D54" s="193"/>
      <c r="E54" s="193"/>
      <c r="F54" s="193"/>
      <c r="G54" s="193"/>
      <c r="H54" s="180">
        <v>0</v>
      </c>
      <c r="I54" s="180"/>
      <c r="J54" s="180"/>
      <c r="K54" s="180"/>
      <c r="L54" s="182" t="s">
        <v>70</v>
      </c>
      <c r="M54" s="182"/>
      <c r="N54" s="176"/>
      <c r="O54" s="176"/>
      <c r="P54" s="177"/>
    </row>
    <row r="55" spans="1:16" ht="9" customHeight="1">
      <c r="A55" s="283"/>
      <c r="B55" s="194" t="s">
        <v>158</v>
      </c>
      <c r="C55" s="195"/>
      <c r="D55" s="195"/>
      <c r="E55" s="195"/>
      <c r="F55" s="195"/>
      <c r="G55" s="196"/>
      <c r="H55" s="180">
        <v>0</v>
      </c>
      <c r="I55" s="180"/>
      <c r="J55" s="180"/>
      <c r="K55" s="180"/>
      <c r="L55" s="182"/>
      <c r="M55" s="182"/>
      <c r="N55" s="176"/>
      <c r="O55" s="176"/>
      <c r="P55" s="177"/>
    </row>
    <row r="56" spans="1:16" ht="9.75" customHeight="1">
      <c r="A56" s="283"/>
      <c r="B56" s="181" t="s">
        <v>82</v>
      </c>
      <c r="C56" s="181"/>
      <c r="D56" s="181"/>
      <c r="E56" s="181"/>
      <c r="F56" s="181"/>
      <c r="G56" s="181"/>
      <c r="H56" s="180"/>
      <c r="I56" s="180"/>
      <c r="J56" s="180"/>
      <c r="K56" s="180"/>
      <c r="L56" s="182"/>
      <c r="M56" s="182"/>
      <c r="N56" s="176"/>
      <c r="O56" s="176"/>
      <c r="P56" s="177"/>
    </row>
    <row r="57" spans="1:16" ht="21.75" customHeight="1" thickBot="1">
      <c r="A57" s="66">
        <v>222</v>
      </c>
      <c r="B57" s="191" t="s">
        <v>206</v>
      </c>
      <c r="C57" s="191"/>
      <c r="D57" s="191"/>
      <c r="E57" s="191"/>
      <c r="F57" s="191"/>
      <c r="G57" s="191"/>
      <c r="H57" s="192">
        <f>+IF(H54=0,H53,CEILING(+H53*H54/H55,1))</f>
        <v>0</v>
      </c>
      <c r="I57" s="192"/>
      <c r="J57" s="192"/>
      <c r="K57" s="192"/>
      <c r="L57" s="185" t="s">
        <v>70</v>
      </c>
      <c r="M57" s="185"/>
      <c r="N57" s="186"/>
      <c r="O57" s="186"/>
      <c r="P57" s="292"/>
    </row>
    <row r="58" spans="1:16" ht="12.75">
      <c r="A58" s="291" t="s">
        <v>226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</row>
    <row r="59" spans="1:16" ht="12.75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</row>
  </sheetData>
  <sheetProtection password="EF65" sheet="1" objects="1" scenarios="1"/>
  <mergeCells count="154">
    <mergeCell ref="A58:P58"/>
    <mergeCell ref="A59:P59"/>
    <mergeCell ref="B57:G57"/>
    <mergeCell ref="H57:K57"/>
    <mergeCell ref="L57:M57"/>
    <mergeCell ref="N57:P57"/>
    <mergeCell ref="N54:P54"/>
    <mergeCell ref="B55:G55"/>
    <mergeCell ref="H55:K56"/>
    <mergeCell ref="L55:M56"/>
    <mergeCell ref="N55:P56"/>
    <mergeCell ref="B56:G56"/>
    <mergeCell ref="A54:A56"/>
    <mergeCell ref="B54:G54"/>
    <mergeCell ref="H54:K54"/>
    <mergeCell ref="L54:M54"/>
    <mergeCell ref="B53:G53"/>
    <mergeCell ref="H53:K53"/>
    <mergeCell ref="L53:M53"/>
    <mergeCell ref="N53:P53"/>
    <mergeCell ref="B52:G52"/>
    <mergeCell ref="H52:K52"/>
    <mergeCell ref="L52:M52"/>
    <mergeCell ref="N52:P52"/>
    <mergeCell ref="B51:G51"/>
    <mergeCell ref="H51:K51"/>
    <mergeCell ref="L51:M51"/>
    <mergeCell ref="N51:P51"/>
    <mergeCell ref="B50:G50"/>
    <mergeCell ref="H50:K50"/>
    <mergeCell ref="L50:M50"/>
    <mergeCell ref="N50:P50"/>
    <mergeCell ref="B49:G49"/>
    <mergeCell ref="H49:K49"/>
    <mergeCell ref="L49:M49"/>
    <mergeCell ref="N49:P49"/>
    <mergeCell ref="B48:G48"/>
    <mergeCell ref="H48:K48"/>
    <mergeCell ref="L48:M48"/>
    <mergeCell ref="N48:P48"/>
    <mergeCell ref="B47:G47"/>
    <mergeCell ref="H47:K47"/>
    <mergeCell ref="L47:M47"/>
    <mergeCell ref="N47:P47"/>
    <mergeCell ref="B46:G46"/>
    <mergeCell ref="H46:K46"/>
    <mergeCell ref="L46:M46"/>
    <mergeCell ref="N46:P46"/>
    <mergeCell ref="B45:G45"/>
    <mergeCell ref="H45:K45"/>
    <mergeCell ref="L45:M45"/>
    <mergeCell ref="N45:P45"/>
    <mergeCell ref="B44:G44"/>
    <mergeCell ref="H44:K44"/>
    <mergeCell ref="L44:M44"/>
    <mergeCell ref="N44:P44"/>
    <mergeCell ref="B43:G43"/>
    <mergeCell ref="H43:K43"/>
    <mergeCell ref="L43:M43"/>
    <mergeCell ref="N43:P43"/>
    <mergeCell ref="A39:P39"/>
    <mergeCell ref="A40:P40"/>
    <mergeCell ref="A41:P41"/>
    <mergeCell ref="B42:G42"/>
    <mergeCell ref="H42:K42"/>
    <mergeCell ref="L42:M42"/>
    <mergeCell ref="N42:P42"/>
    <mergeCell ref="A37:C37"/>
    <mergeCell ref="D37:E37"/>
    <mergeCell ref="A38:P38"/>
    <mergeCell ref="I37:K37"/>
    <mergeCell ref="M31:N31"/>
    <mergeCell ref="A32:P32"/>
    <mergeCell ref="N37:P37"/>
    <mergeCell ref="A35:C35"/>
    <mergeCell ref="D35:E36"/>
    <mergeCell ref="F35:H37"/>
    <mergeCell ref="I35:K36"/>
    <mergeCell ref="L35:M37"/>
    <mergeCell ref="N35:P36"/>
    <mergeCell ref="A36:C36"/>
    <mergeCell ref="A33:B33"/>
    <mergeCell ref="D33:E33"/>
    <mergeCell ref="M33:N33"/>
    <mergeCell ref="A34:P34"/>
    <mergeCell ref="A31:B31"/>
    <mergeCell ref="A27:B27"/>
    <mergeCell ref="D27:E27"/>
    <mergeCell ref="M27:N27"/>
    <mergeCell ref="A28:P28"/>
    <mergeCell ref="A29:B29"/>
    <mergeCell ref="D29:E29"/>
    <mergeCell ref="M29:N29"/>
    <mergeCell ref="A30:P30"/>
    <mergeCell ref="D31:E31"/>
    <mergeCell ref="A25:B25"/>
    <mergeCell ref="D25:E25"/>
    <mergeCell ref="M25:N25"/>
    <mergeCell ref="A26:P26"/>
    <mergeCell ref="A23:B23"/>
    <mergeCell ref="D23:E23"/>
    <mergeCell ref="M23:N23"/>
    <mergeCell ref="A24:P24"/>
    <mergeCell ref="A20:P20"/>
    <mergeCell ref="A21:P21"/>
    <mergeCell ref="A22:C22"/>
    <mergeCell ref="D22:F22"/>
    <mergeCell ref="G22:H22"/>
    <mergeCell ref="I22:J22"/>
    <mergeCell ref="K22:L22"/>
    <mergeCell ref="M22:O22"/>
    <mergeCell ref="A18:E18"/>
    <mergeCell ref="G18:K18"/>
    <mergeCell ref="M18:P18"/>
    <mergeCell ref="A19:P19"/>
    <mergeCell ref="A16:P16"/>
    <mergeCell ref="A17:F17"/>
    <mergeCell ref="G17:L17"/>
    <mergeCell ref="M17:P17"/>
    <mergeCell ref="A14:H14"/>
    <mergeCell ref="I14:O15"/>
    <mergeCell ref="A10:D10"/>
    <mergeCell ref="P14:P15"/>
    <mergeCell ref="A15:H15"/>
    <mergeCell ref="A11:D11"/>
    <mergeCell ref="L11:P12"/>
    <mergeCell ref="A12:G12"/>
    <mergeCell ref="H12:K13"/>
    <mergeCell ref="A13:G13"/>
    <mergeCell ref="L13:P13"/>
    <mergeCell ref="E10:E11"/>
    <mergeCell ref="F10:K11"/>
    <mergeCell ref="L10:M10"/>
    <mergeCell ref="N10:O10"/>
    <mergeCell ref="I7:P9"/>
    <mergeCell ref="A8:H8"/>
    <mergeCell ref="A9:H9"/>
    <mergeCell ref="A6:P6"/>
    <mergeCell ref="A7:H7"/>
    <mergeCell ref="C2:H2"/>
    <mergeCell ref="I2:J2"/>
    <mergeCell ref="K2:M2"/>
    <mergeCell ref="N2:P2"/>
    <mergeCell ref="A3:K3"/>
    <mergeCell ref="L3:O3"/>
    <mergeCell ref="A4:D4"/>
    <mergeCell ref="E4:K5"/>
    <mergeCell ref="L4:P4"/>
    <mergeCell ref="A5:C5"/>
    <mergeCell ref="L5:O5"/>
    <mergeCell ref="A1:B1"/>
    <mergeCell ref="C1:J1"/>
    <mergeCell ref="K1:M1"/>
    <mergeCell ref="N1:P1"/>
  </mergeCells>
  <printOptions horizontalCentered="1" verticalCentered="1"/>
  <pageMargins left="0.3937007874015748" right="0.5905511811023623" top="0.5905511811023623" bottom="0.3937007874015748" header="0.5118110236220472" footer="0.5118110236220472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workbookViewId="0" topLeftCell="A1">
      <selection activeCell="A18" sqref="A18:E18"/>
    </sheetView>
  </sheetViews>
  <sheetFormatPr defaultColWidth="9.140625" defaultRowHeight="12.75"/>
  <cols>
    <col min="1" max="1" width="5.421875" style="16" customWidth="1"/>
    <col min="2" max="2" width="13.00390625" style="16" customWidth="1"/>
    <col min="3" max="3" width="0.85546875" style="16" customWidth="1"/>
    <col min="4" max="4" width="9.140625" style="16" customWidth="1"/>
    <col min="5" max="5" width="5.7109375" style="16" customWidth="1"/>
    <col min="6" max="6" width="0.85546875" style="16" customWidth="1"/>
    <col min="7" max="7" width="10.28125" style="16" customWidth="1"/>
    <col min="8" max="8" width="0.85546875" style="16" customWidth="1"/>
    <col min="9" max="9" width="11.57421875" style="16" customWidth="1"/>
    <col min="10" max="10" width="0.85546875" style="16" customWidth="1"/>
    <col min="11" max="11" width="11.28125" style="16" customWidth="1"/>
    <col min="12" max="12" width="0.85546875" style="16" customWidth="1"/>
    <col min="13" max="13" width="5.8515625" style="16" customWidth="1"/>
    <col min="14" max="14" width="10.7109375" style="16" customWidth="1"/>
    <col min="15" max="15" width="0.85546875" style="16" customWidth="1"/>
    <col min="16" max="16" width="9.28125" style="16" customWidth="1"/>
    <col min="17" max="16384" width="9.140625" style="16" customWidth="1"/>
  </cols>
  <sheetData>
    <row r="1" spans="1:16" ht="12.75" customHeight="1" thickBot="1">
      <c r="A1" s="200"/>
      <c r="B1" s="200"/>
      <c r="C1" s="116" t="s">
        <v>140</v>
      </c>
      <c r="D1" s="116"/>
      <c r="E1" s="116"/>
      <c r="F1" s="116"/>
      <c r="G1" s="116"/>
      <c r="H1" s="116"/>
      <c r="I1" s="125"/>
      <c r="J1" s="125"/>
      <c r="K1" s="290" t="s">
        <v>141</v>
      </c>
      <c r="L1" s="290"/>
      <c r="M1" s="290"/>
      <c r="N1" s="141" t="s">
        <v>142</v>
      </c>
      <c r="O1" s="141"/>
      <c r="P1" s="141"/>
    </row>
    <row r="2" spans="1:16" s="59" customFormat="1" ht="14.25" customHeight="1" thickBot="1">
      <c r="A2" s="67" t="s">
        <v>197</v>
      </c>
      <c r="B2" s="67"/>
      <c r="C2" s="284" t="str">
        <f>+1!A6</f>
        <v>CZ</v>
      </c>
      <c r="D2" s="285"/>
      <c r="E2" s="285"/>
      <c r="F2" s="285"/>
      <c r="G2" s="285"/>
      <c r="H2" s="286"/>
      <c r="I2" s="266"/>
      <c r="J2" s="267"/>
      <c r="K2" s="287">
        <f>+1!O22</f>
        <v>2008</v>
      </c>
      <c r="L2" s="288"/>
      <c r="M2" s="289"/>
      <c r="N2" s="266"/>
      <c r="O2" s="268"/>
      <c r="P2" s="268"/>
    </row>
    <row r="3" spans="1:16" ht="14.25" customHeight="1" thickBot="1">
      <c r="A3" s="141" t="s">
        <v>46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33" t="s">
        <v>48</v>
      </c>
      <c r="M3" s="233"/>
      <c r="N3" s="233"/>
      <c r="O3" s="234"/>
      <c r="P3" s="11">
        <v>5</v>
      </c>
    </row>
    <row r="4" spans="1:16" ht="13.5" customHeight="1" thickBot="1">
      <c r="A4" s="141" t="s">
        <v>47</v>
      </c>
      <c r="B4" s="141"/>
      <c r="C4" s="141"/>
      <c r="D4" s="141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ht="13.5" thickBot="1">
      <c r="A5" s="200" t="s">
        <v>49</v>
      </c>
      <c r="B5" s="200"/>
      <c r="C5" s="282"/>
      <c r="D5" s="11"/>
      <c r="E5" s="125"/>
      <c r="F5" s="125"/>
      <c r="G5" s="125"/>
      <c r="H5" s="125"/>
      <c r="I5" s="125"/>
      <c r="J5" s="125"/>
      <c r="K5" s="125"/>
      <c r="L5" s="161" t="s">
        <v>50</v>
      </c>
      <c r="M5" s="125"/>
      <c r="N5" s="125"/>
      <c r="O5" s="125"/>
      <c r="P5" s="11">
        <v>0</v>
      </c>
    </row>
    <row r="6" spans="1:16" ht="3" customHeight="1">
      <c r="A6" s="200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6" ht="10.5" customHeight="1">
      <c r="A7" s="161" t="s">
        <v>143</v>
      </c>
      <c r="B7" s="161"/>
      <c r="C7" s="161"/>
      <c r="D7" s="161"/>
      <c r="E7" s="161"/>
      <c r="F7" s="161"/>
      <c r="G7" s="161"/>
      <c r="H7" s="125"/>
      <c r="I7" s="264" t="s">
        <v>150</v>
      </c>
      <c r="J7" s="269"/>
      <c r="K7" s="269"/>
      <c r="L7" s="269"/>
      <c r="M7" s="269"/>
      <c r="N7" s="269"/>
      <c r="O7" s="269"/>
      <c r="P7" s="269"/>
    </row>
    <row r="8" spans="1:16" ht="10.5" customHeight="1">
      <c r="A8" s="161" t="s">
        <v>144</v>
      </c>
      <c r="B8" s="161"/>
      <c r="C8" s="161"/>
      <c r="D8" s="161"/>
      <c r="E8" s="161"/>
      <c r="F8" s="161"/>
      <c r="G8" s="161"/>
      <c r="H8" s="161"/>
      <c r="I8" s="269"/>
      <c r="J8" s="269"/>
      <c r="K8" s="269"/>
      <c r="L8" s="269"/>
      <c r="M8" s="269"/>
      <c r="N8" s="269"/>
      <c r="O8" s="269"/>
      <c r="P8" s="269"/>
    </row>
    <row r="9" spans="1:16" ht="10.5" customHeight="1" thickBot="1">
      <c r="A9" s="161" t="s">
        <v>145</v>
      </c>
      <c r="B9" s="161"/>
      <c r="C9" s="161"/>
      <c r="D9" s="161"/>
      <c r="E9" s="161"/>
      <c r="F9" s="161"/>
      <c r="G9" s="161"/>
      <c r="H9" s="161"/>
      <c r="I9" s="269"/>
      <c r="J9" s="269"/>
      <c r="K9" s="269"/>
      <c r="L9" s="269"/>
      <c r="M9" s="269"/>
      <c r="N9" s="269"/>
      <c r="O9" s="269"/>
      <c r="P9" s="269"/>
    </row>
    <row r="10" spans="1:16" ht="10.5" customHeight="1" thickBot="1">
      <c r="A10" s="161" t="s">
        <v>51</v>
      </c>
      <c r="B10" s="161"/>
      <c r="C10" s="161"/>
      <c r="D10" s="161"/>
      <c r="E10" s="225"/>
      <c r="F10" s="262"/>
      <c r="G10" s="161"/>
      <c r="H10" s="161"/>
      <c r="I10" s="161"/>
      <c r="J10" s="161"/>
      <c r="K10" s="161"/>
      <c r="L10" s="217" t="s">
        <v>43</v>
      </c>
      <c r="M10" s="217"/>
      <c r="N10" s="217" t="s">
        <v>44</v>
      </c>
      <c r="O10" s="217"/>
      <c r="P10" s="27" t="s">
        <v>45</v>
      </c>
    </row>
    <row r="11" spans="1:21" ht="10.5" customHeight="1" thickBot="1">
      <c r="A11" s="161" t="s">
        <v>52</v>
      </c>
      <c r="B11" s="161"/>
      <c r="C11" s="161"/>
      <c r="D11" s="161"/>
      <c r="E11" s="226"/>
      <c r="F11" s="262"/>
      <c r="G11" s="161"/>
      <c r="H11" s="161"/>
      <c r="I11" s="161"/>
      <c r="J11" s="161"/>
      <c r="K11" s="161"/>
      <c r="L11" s="227"/>
      <c r="M11" s="228"/>
      <c r="N11" s="228"/>
      <c r="O11" s="228"/>
      <c r="P11" s="229"/>
      <c r="U11" s="30"/>
    </row>
    <row r="12" spans="1:16" ht="10.5" customHeight="1" thickBot="1">
      <c r="A12" s="161" t="s">
        <v>146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230"/>
      <c r="M12" s="231"/>
      <c r="N12" s="231"/>
      <c r="O12" s="231"/>
      <c r="P12" s="232"/>
    </row>
    <row r="13" spans="1:16" ht="10.5" customHeight="1" thickBot="1">
      <c r="A13" s="161" t="s">
        <v>147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37"/>
      <c r="M13" s="137"/>
      <c r="N13" s="137"/>
      <c r="O13" s="137"/>
      <c r="P13" s="137"/>
    </row>
    <row r="14" spans="1:16" ht="10.5" customHeight="1">
      <c r="A14" s="161" t="s">
        <v>148</v>
      </c>
      <c r="B14" s="125"/>
      <c r="C14" s="125"/>
      <c r="D14" s="125"/>
      <c r="E14" s="125"/>
      <c r="F14" s="125"/>
      <c r="G14" s="125"/>
      <c r="H14" s="125"/>
      <c r="I14" s="253" t="s">
        <v>156</v>
      </c>
      <c r="J14" s="253"/>
      <c r="K14" s="253"/>
      <c r="L14" s="253"/>
      <c r="M14" s="253"/>
      <c r="N14" s="253"/>
      <c r="O14" s="270"/>
      <c r="P14" s="225"/>
    </row>
    <row r="15" spans="1:16" ht="10.5" customHeight="1" thickBot="1">
      <c r="A15" s="161" t="s">
        <v>149</v>
      </c>
      <c r="B15" s="161"/>
      <c r="C15" s="161"/>
      <c r="D15" s="161"/>
      <c r="E15" s="161"/>
      <c r="F15" s="161"/>
      <c r="G15" s="161"/>
      <c r="H15" s="161"/>
      <c r="I15" s="269"/>
      <c r="J15" s="269"/>
      <c r="K15" s="269"/>
      <c r="L15" s="269"/>
      <c r="M15" s="269"/>
      <c r="N15" s="269"/>
      <c r="O15" s="271"/>
      <c r="P15" s="226"/>
    </row>
    <row r="16" spans="1:16" ht="3.7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</row>
    <row r="17" spans="1:16" ht="10.5" customHeight="1" thickBot="1">
      <c r="A17" s="161" t="s">
        <v>53</v>
      </c>
      <c r="B17" s="161"/>
      <c r="C17" s="161"/>
      <c r="D17" s="161"/>
      <c r="E17" s="161"/>
      <c r="F17" s="161"/>
      <c r="G17" s="161" t="s">
        <v>54</v>
      </c>
      <c r="H17" s="161"/>
      <c r="I17" s="161"/>
      <c r="J17" s="161"/>
      <c r="K17" s="161"/>
      <c r="L17" s="161"/>
      <c r="M17" s="161" t="s">
        <v>55</v>
      </c>
      <c r="N17" s="161"/>
      <c r="O17" s="161"/>
      <c r="P17" s="161"/>
    </row>
    <row r="18" spans="1:16" ht="15.75" customHeight="1" thickBot="1">
      <c r="A18" s="118">
        <f>+POZ1!A16</f>
        <v>0</v>
      </c>
      <c r="B18" s="119"/>
      <c r="C18" s="119"/>
      <c r="D18" s="119"/>
      <c r="E18" s="120"/>
      <c r="F18" s="24"/>
      <c r="G18" s="118">
        <f>+A18</f>
        <v>0</v>
      </c>
      <c r="H18" s="119"/>
      <c r="I18" s="119"/>
      <c r="J18" s="119"/>
      <c r="K18" s="120"/>
      <c r="L18" s="24"/>
      <c r="M18" s="250">
        <f>+POZ1!M16</f>
        <v>0</v>
      </c>
      <c r="N18" s="251"/>
      <c r="O18" s="251"/>
      <c r="P18" s="252"/>
    </row>
    <row r="19" spans="1:16" ht="3.75" customHeight="1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ht="10.5" customHeight="1">
      <c r="A20" s="161" t="s">
        <v>56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 ht="3.7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1:16" ht="34.5" customHeight="1" thickBot="1">
      <c r="A22" s="258" t="s">
        <v>57</v>
      </c>
      <c r="B22" s="258"/>
      <c r="C22" s="258"/>
      <c r="D22" s="219" t="s">
        <v>151</v>
      </c>
      <c r="E22" s="219"/>
      <c r="F22" s="219"/>
      <c r="G22" s="214" t="s">
        <v>152</v>
      </c>
      <c r="H22" s="214"/>
      <c r="I22" s="219" t="s">
        <v>153</v>
      </c>
      <c r="J22" s="219"/>
      <c r="K22" s="219" t="s">
        <v>154</v>
      </c>
      <c r="L22" s="219"/>
      <c r="M22" s="219" t="s">
        <v>155</v>
      </c>
      <c r="N22" s="219"/>
      <c r="O22" s="219"/>
      <c r="P22" s="31" t="s">
        <v>159</v>
      </c>
    </row>
    <row r="23" spans="1:16" ht="15.75" customHeight="1" thickBot="1">
      <c r="A23" s="220"/>
      <c r="B23" s="221"/>
      <c r="C23" s="62"/>
      <c r="D23" s="222"/>
      <c r="E23" s="223"/>
      <c r="F23" s="62"/>
      <c r="G23" s="63"/>
      <c r="H23" s="62"/>
      <c r="I23" s="63"/>
      <c r="J23" s="62"/>
      <c r="K23" s="63"/>
      <c r="L23" s="62"/>
      <c r="M23" s="222"/>
      <c r="N23" s="223"/>
      <c r="O23" s="62"/>
      <c r="P23" s="63"/>
    </row>
    <row r="24" spans="1:16" ht="3.75" customHeight="1" thickBo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</row>
    <row r="25" spans="1:16" ht="15.75" customHeight="1" thickBot="1">
      <c r="A25" s="220"/>
      <c r="B25" s="221"/>
      <c r="C25" s="62"/>
      <c r="D25" s="222"/>
      <c r="E25" s="223"/>
      <c r="F25" s="62"/>
      <c r="G25" s="63"/>
      <c r="H25" s="62"/>
      <c r="I25" s="63"/>
      <c r="J25" s="62"/>
      <c r="K25" s="63"/>
      <c r="L25" s="62"/>
      <c r="M25" s="222"/>
      <c r="N25" s="223"/>
      <c r="O25" s="62"/>
      <c r="P25" s="63"/>
    </row>
    <row r="26" spans="1:16" ht="3.75" customHeight="1" thickBo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</row>
    <row r="27" spans="1:16" ht="15.75" customHeight="1" thickBot="1">
      <c r="A27" s="220"/>
      <c r="B27" s="221"/>
      <c r="C27" s="62"/>
      <c r="D27" s="222"/>
      <c r="E27" s="223"/>
      <c r="F27" s="62"/>
      <c r="G27" s="63"/>
      <c r="H27" s="62"/>
      <c r="I27" s="63"/>
      <c r="J27" s="62"/>
      <c r="K27" s="63"/>
      <c r="L27" s="62"/>
      <c r="M27" s="222"/>
      <c r="N27" s="223"/>
      <c r="O27" s="62"/>
      <c r="P27" s="63"/>
    </row>
    <row r="28" spans="1:16" ht="3.75" customHeight="1" thickBot="1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</row>
    <row r="29" spans="1:16" ht="15.75" customHeight="1" thickBot="1">
      <c r="A29" s="220"/>
      <c r="B29" s="221"/>
      <c r="C29" s="62"/>
      <c r="D29" s="222"/>
      <c r="E29" s="223"/>
      <c r="F29" s="62"/>
      <c r="G29" s="63"/>
      <c r="H29" s="62"/>
      <c r="I29" s="63"/>
      <c r="J29" s="62"/>
      <c r="K29" s="63"/>
      <c r="L29" s="62"/>
      <c r="M29" s="222"/>
      <c r="N29" s="223"/>
      <c r="O29" s="62"/>
      <c r="P29" s="63"/>
    </row>
    <row r="30" spans="1:16" ht="3.75" customHeight="1" thickBo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</row>
    <row r="31" spans="1:16" ht="15.75" customHeight="1" thickBot="1">
      <c r="A31" s="220"/>
      <c r="B31" s="221"/>
      <c r="C31" s="62"/>
      <c r="D31" s="222"/>
      <c r="E31" s="223"/>
      <c r="F31" s="62"/>
      <c r="G31" s="63"/>
      <c r="H31" s="62"/>
      <c r="I31" s="63"/>
      <c r="J31" s="62"/>
      <c r="K31" s="63"/>
      <c r="L31" s="62"/>
      <c r="M31" s="222"/>
      <c r="N31" s="223"/>
      <c r="O31" s="62"/>
      <c r="P31" s="63"/>
    </row>
    <row r="32" spans="1:16" ht="3.75" customHeight="1" thickBot="1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</row>
    <row r="33" spans="1:16" ht="15.75" customHeight="1" thickBot="1">
      <c r="A33" s="220"/>
      <c r="B33" s="221"/>
      <c r="C33" s="62"/>
      <c r="D33" s="222"/>
      <c r="E33" s="223"/>
      <c r="F33" s="62"/>
      <c r="G33" s="63"/>
      <c r="H33" s="62"/>
      <c r="I33" s="63"/>
      <c r="J33" s="62"/>
      <c r="K33" s="63"/>
      <c r="L33" s="62"/>
      <c r="M33" s="222"/>
      <c r="N33" s="236"/>
      <c r="O33" s="62"/>
      <c r="P33" s="63"/>
    </row>
    <row r="34" spans="1:16" ht="3" customHeight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1:16" ht="10.5" customHeight="1">
      <c r="A35" s="161" t="s">
        <v>58</v>
      </c>
      <c r="B35" s="161"/>
      <c r="C35" s="161"/>
      <c r="D35" s="272" t="s">
        <v>60</v>
      </c>
      <c r="E35" s="272"/>
      <c r="F35" s="161"/>
      <c r="G35" s="125"/>
      <c r="H35" s="125"/>
      <c r="I35" s="272" t="s">
        <v>160</v>
      </c>
      <c r="J35" s="272"/>
      <c r="K35" s="274"/>
      <c r="L35" s="161"/>
      <c r="M35" s="125"/>
      <c r="N35" s="272" t="s">
        <v>161</v>
      </c>
      <c r="O35" s="272"/>
      <c r="P35" s="272"/>
    </row>
    <row r="36" spans="1:16" ht="10.5" customHeight="1" thickBot="1">
      <c r="A36" s="161" t="s">
        <v>59</v>
      </c>
      <c r="B36" s="161"/>
      <c r="C36" s="161"/>
      <c r="D36" s="273"/>
      <c r="E36" s="273"/>
      <c r="F36" s="125"/>
      <c r="G36" s="125"/>
      <c r="H36" s="125"/>
      <c r="I36" s="274"/>
      <c r="J36" s="274"/>
      <c r="K36" s="274"/>
      <c r="L36" s="125"/>
      <c r="M36" s="125"/>
      <c r="N36" s="272"/>
      <c r="O36" s="272"/>
      <c r="P36" s="272"/>
    </row>
    <row r="37" spans="1:16" ht="15.75" customHeight="1" thickBot="1">
      <c r="A37" s="125"/>
      <c r="B37" s="125"/>
      <c r="C37" s="158"/>
      <c r="D37" s="126">
        <f>+D23+D25+D27+D29+D31+D33</f>
        <v>0</v>
      </c>
      <c r="E37" s="127"/>
      <c r="F37" s="125"/>
      <c r="G37" s="125"/>
      <c r="H37" s="125"/>
      <c r="I37" s="244">
        <f>+I33+I31+I29+I27+I25+I23</f>
        <v>0</v>
      </c>
      <c r="J37" s="245"/>
      <c r="K37" s="246"/>
      <c r="L37" s="125"/>
      <c r="M37" s="125"/>
      <c r="N37" s="244">
        <f>+K33+K31+K29+K27+K25+K23</f>
        <v>0</v>
      </c>
      <c r="O37" s="245"/>
      <c r="P37" s="246"/>
    </row>
    <row r="38" spans="1:16" ht="3" customHeight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9" ht="10.5" customHeight="1" thickBot="1">
      <c r="A39" s="200" t="s">
        <v>61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S39" s="29"/>
    </row>
    <row r="40" spans="1:16" ht="30" customHeight="1" thickBot="1">
      <c r="A40" s="275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7"/>
    </row>
    <row r="41" spans="1:16" ht="3" customHeight="1" thickBot="1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</row>
    <row r="42" spans="1:16" ht="21.75" customHeight="1">
      <c r="A42" s="64" t="s">
        <v>62</v>
      </c>
      <c r="B42" s="210" t="s">
        <v>63</v>
      </c>
      <c r="C42" s="210"/>
      <c r="D42" s="210"/>
      <c r="E42" s="210"/>
      <c r="F42" s="210"/>
      <c r="G42" s="210"/>
      <c r="H42" s="278" t="s">
        <v>64</v>
      </c>
      <c r="I42" s="279"/>
      <c r="J42" s="279"/>
      <c r="K42" s="280"/>
      <c r="L42" s="208" t="s">
        <v>65</v>
      </c>
      <c r="M42" s="210"/>
      <c r="N42" s="210" t="s">
        <v>66</v>
      </c>
      <c r="O42" s="210"/>
      <c r="P42" s="211"/>
    </row>
    <row r="43" spans="1:16" ht="21.75" customHeight="1">
      <c r="A43" s="65">
        <v>210</v>
      </c>
      <c r="B43" s="193" t="s">
        <v>67</v>
      </c>
      <c r="C43" s="193"/>
      <c r="D43" s="193"/>
      <c r="E43" s="193"/>
      <c r="F43" s="193"/>
      <c r="G43" s="193"/>
      <c r="H43" s="243">
        <f>+D37-I37</f>
        <v>0</v>
      </c>
      <c r="I43" s="243"/>
      <c r="J43" s="243"/>
      <c r="K43" s="243"/>
      <c r="L43" s="182" t="s">
        <v>68</v>
      </c>
      <c r="M43" s="182"/>
      <c r="N43" s="176"/>
      <c r="O43" s="176"/>
      <c r="P43" s="177"/>
    </row>
    <row r="44" spans="1:16" ht="21.75" customHeight="1">
      <c r="A44" s="65">
        <v>211</v>
      </c>
      <c r="B44" s="193" t="s">
        <v>69</v>
      </c>
      <c r="C44" s="193"/>
      <c r="D44" s="193"/>
      <c r="E44" s="193"/>
      <c r="F44" s="193"/>
      <c r="G44" s="193"/>
      <c r="H44" s="235">
        <v>0</v>
      </c>
      <c r="I44" s="235"/>
      <c r="J44" s="235"/>
      <c r="K44" s="235"/>
      <c r="L44" s="182" t="s">
        <v>70</v>
      </c>
      <c r="M44" s="182"/>
      <c r="N44" s="176"/>
      <c r="O44" s="176"/>
      <c r="P44" s="177"/>
    </row>
    <row r="45" spans="1:16" ht="21.75" customHeight="1">
      <c r="A45" s="65">
        <v>212</v>
      </c>
      <c r="B45" s="193" t="s">
        <v>71</v>
      </c>
      <c r="C45" s="193"/>
      <c r="D45" s="193"/>
      <c r="E45" s="193"/>
      <c r="F45" s="193"/>
      <c r="G45" s="193"/>
      <c r="H45" s="198">
        <f>+CEILING(IF(H47&gt;0,0,H43*H44),1)</f>
        <v>0</v>
      </c>
      <c r="I45" s="198"/>
      <c r="J45" s="198"/>
      <c r="K45" s="198"/>
      <c r="L45" s="182" t="s">
        <v>70</v>
      </c>
      <c r="M45" s="182"/>
      <c r="N45" s="176"/>
      <c r="O45" s="176"/>
      <c r="P45" s="177"/>
    </row>
    <row r="46" spans="1:16" ht="21.75" customHeight="1">
      <c r="A46" s="65">
        <v>213</v>
      </c>
      <c r="B46" s="193" t="s">
        <v>72</v>
      </c>
      <c r="C46" s="193"/>
      <c r="D46" s="193"/>
      <c r="E46" s="193"/>
      <c r="F46" s="193"/>
      <c r="G46" s="193"/>
      <c r="H46" s="241">
        <f>IF(H45&gt;0,IF(EXACT("A",D5),0.0075,0.0025),0)</f>
        <v>0</v>
      </c>
      <c r="I46" s="241"/>
      <c r="J46" s="241"/>
      <c r="K46" s="241"/>
      <c r="L46" s="182" t="s">
        <v>74</v>
      </c>
      <c r="M46" s="182"/>
      <c r="N46" s="176"/>
      <c r="O46" s="176"/>
      <c r="P46" s="177"/>
    </row>
    <row r="47" spans="1:16" ht="21.75" customHeight="1">
      <c r="A47" s="65">
        <v>214</v>
      </c>
      <c r="B47" s="193" t="s">
        <v>73</v>
      </c>
      <c r="C47" s="193"/>
      <c r="D47" s="193"/>
      <c r="E47" s="193"/>
      <c r="F47" s="193"/>
      <c r="G47" s="193"/>
      <c r="H47" s="198">
        <f>IF(OR(EXACT("E",D5),EXACT("F",D5),EXACT("G",D5)),H43,0)</f>
        <v>0</v>
      </c>
      <c r="I47" s="198"/>
      <c r="J47" s="198"/>
      <c r="K47" s="198"/>
      <c r="L47" s="182" t="s">
        <v>68</v>
      </c>
      <c r="M47" s="182"/>
      <c r="N47" s="176"/>
      <c r="O47" s="176"/>
      <c r="P47" s="177"/>
    </row>
    <row r="48" spans="1:16" ht="21.75" customHeight="1">
      <c r="A48" s="65">
        <v>215</v>
      </c>
      <c r="B48" s="193" t="s">
        <v>76</v>
      </c>
      <c r="C48" s="193"/>
      <c r="D48" s="193"/>
      <c r="E48" s="193"/>
      <c r="F48" s="193"/>
      <c r="G48" s="193"/>
      <c r="H48" s="199">
        <f>IF(H47&gt;0,IF(EXACT("F",D5),1,0.1),0)</f>
        <v>0</v>
      </c>
      <c r="I48" s="199"/>
      <c r="J48" s="199"/>
      <c r="K48" s="199"/>
      <c r="L48" s="182" t="s">
        <v>75</v>
      </c>
      <c r="M48" s="182"/>
      <c r="N48" s="176"/>
      <c r="O48" s="176"/>
      <c r="P48" s="177"/>
    </row>
    <row r="49" spans="1:16" ht="21.75" customHeight="1">
      <c r="A49" s="65">
        <v>216</v>
      </c>
      <c r="B49" s="193" t="s">
        <v>77</v>
      </c>
      <c r="C49" s="193"/>
      <c r="D49" s="193"/>
      <c r="E49" s="193"/>
      <c r="F49" s="193"/>
      <c r="G49" s="193"/>
      <c r="H49" s="242">
        <v>0</v>
      </c>
      <c r="I49" s="242"/>
      <c r="J49" s="242"/>
      <c r="K49" s="242"/>
      <c r="L49" s="182"/>
      <c r="M49" s="182"/>
      <c r="N49" s="176"/>
      <c r="O49" s="176"/>
      <c r="P49" s="177"/>
    </row>
    <row r="50" spans="1:16" ht="21.75" customHeight="1">
      <c r="A50" s="65">
        <v>217</v>
      </c>
      <c r="B50" s="239" t="s">
        <v>78</v>
      </c>
      <c r="C50" s="239"/>
      <c r="D50" s="239"/>
      <c r="E50" s="239"/>
      <c r="F50" s="239"/>
      <c r="G50" s="239"/>
      <c r="H50" s="197">
        <f>IF(H49&gt;0,CEILING(+H45*H46+H47*H48*H49,1),CEILING(+H45*H46+H47*H48,1))</f>
        <v>0</v>
      </c>
      <c r="I50" s="197"/>
      <c r="J50" s="197"/>
      <c r="K50" s="197"/>
      <c r="L50" s="182" t="s">
        <v>70</v>
      </c>
      <c r="M50" s="182"/>
      <c r="N50" s="176"/>
      <c r="O50" s="176"/>
      <c r="P50" s="177"/>
    </row>
    <row r="51" spans="1:16" ht="21.75" customHeight="1">
      <c r="A51" s="65">
        <v>218</v>
      </c>
      <c r="B51" s="193" t="s">
        <v>79</v>
      </c>
      <c r="C51" s="193"/>
      <c r="D51" s="193"/>
      <c r="E51" s="193"/>
      <c r="F51" s="193"/>
      <c r="G51" s="193"/>
      <c r="H51" s="198">
        <f>+N37</f>
        <v>0</v>
      </c>
      <c r="I51" s="198"/>
      <c r="J51" s="198"/>
      <c r="K51" s="198"/>
      <c r="L51" s="182" t="s">
        <v>68</v>
      </c>
      <c r="M51" s="182"/>
      <c r="N51" s="176"/>
      <c r="O51" s="176"/>
      <c r="P51" s="177"/>
    </row>
    <row r="52" spans="1:16" ht="21.75" customHeight="1">
      <c r="A52" s="65">
        <v>219</v>
      </c>
      <c r="B52" s="193" t="s">
        <v>80</v>
      </c>
      <c r="C52" s="193"/>
      <c r="D52" s="193"/>
      <c r="E52" s="193"/>
      <c r="F52" s="193"/>
      <c r="G52" s="193"/>
      <c r="H52" s="235">
        <f>ROUND(IF(H47&gt;0,H51*H48,+H51*H44*H46),2)</f>
        <v>0</v>
      </c>
      <c r="I52" s="235"/>
      <c r="J52" s="235"/>
      <c r="K52" s="235"/>
      <c r="L52" s="182" t="s">
        <v>70</v>
      </c>
      <c r="M52" s="182"/>
      <c r="N52" s="176"/>
      <c r="O52" s="176"/>
      <c r="P52" s="177"/>
    </row>
    <row r="53" spans="1:16" ht="21.75" customHeight="1">
      <c r="A53" s="65">
        <v>220</v>
      </c>
      <c r="B53" s="193" t="s">
        <v>81</v>
      </c>
      <c r="C53" s="193"/>
      <c r="D53" s="193"/>
      <c r="E53" s="193"/>
      <c r="F53" s="193"/>
      <c r="G53" s="193"/>
      <c r="H53" s="197">
        <f>IF(H52&gt;0,IF(H50-H52&lt;1,0,CEILING(+H50-H52,1)),CEILING(+H50-H52,1))</f>
        <v>0</v>
      </c>
      <c r="I53" s="197"/>
      <c r="J53" s="197"/>
      <c r="K53" s="197"/>
      <c r="L53" s="182" t="s">
        <v>70</v>
      </c>
      <c r="M53" s="182"/>
      <c r="N53" s="176"/>
      <c r="O53" s="176"/>
      <c r="P53" s="177"/>
    </row>
    <row r="54" spans="1:16" ht="19.5" customHeight="1">
      <c r="A54" s="189">
        <v>221</v>
      </c>
      <c r="B54" s="193" t="s">
        <v>157</v>
      </c>
      <c r="C54" s="193"/>
      <c r="D54" s="193"/>
      <c r="E54" s="193"/>
      <c r="F54" s="193"/>
      <c r="G54" s="193"/>
      <c r="H54" s="180">
        <v>0</v>
      </c>
      <c r="I54" s="180"/>
      <c r="J54" s="180"/>
      <c r="K54" s="180"/>
      <c r="L54" s="182" t="s">
        <v>70</v>
      </c>
      <c r="M54" s="182"/>
      <c r="N54" s="176"/>
      <c r="O54" s="176"/>
      <c r="P54" s="177"/>
    </row>
    <row r="55" spans="1:16" ht="9" customHeight="1">
      <c r="A55" s="283"/>
      <c r="B55" s="194" t="s">
        <v>158</v>
      </c>
      <c r="C55" s="195"/>
      <c r="D55" s="195"/>
      <c r="E55" s="195"/>
      <c r="F55" s="195"/>
      <c r="G55" s="196"/>
      <c r="H55" s="180">
        <v>0</v>
      </c>
      <c r="I55" s="180"/>
      <c r="J55" s="180"/>
      <c r="K55" s="180"/>
      <c r="L55" s="182"/>
      <c r="M55" s="182"/>
      <c r="N55" s="176"/>
      <c r="O55" s="176"/>
      <c r="P55" s="177"/>
    </row>
    <row r="56" spans="1:16" ht="9.75" customHeight="1">
      <c r="A56" s="283"/>
      <c r="B56" s="181" t="s">
        <v>82</v>
      </c>
      <c r="C56" s="181"/>
      <c r="D56" s="181"/>
      <c r="E56" s="181"/>
      <c r="F56" s="181"/>
      <c r="G56" s="181"/>
      <c r="H56" s="180"/>
      <c r="I56" s="180"/>
      <c r="J56" s="180"/>
      <c r="K56" s="180"/>
      <c r="L56" s="182"/>
      <c r="M56" s="182"/>
      <c r="N56" s="176"/>
      <c r="O56" s="176"/>
      <c r="P56" s="177"/>
    </row>
    <row r="57" spans="1:16" ht="21.75" customHeight="1" thickBot="1">
      <c r="A57" s="66">
        <v>222</v>
      </c>
      <c r="B57" s="191" t="s">
        <v>206</v>
      </c>
      <c r="C57" s="191"/>
      <c r="D57" s="191"/>
      <c r="E57" s="191"/>
      <c r="F57" s="191"/>
      <c r="G57" s="191"/>
      <c r="H57" s="192">
        <f>+IF(H54=0,H53,CEILING(+H53*H54/H55,1))</f>
        <v>0</v>
      </c>
      <c r="I57" s="192"/>
      <c r="J57" s="192"/>
      <c r="K57" s="192"/>
      <c r="L57" s="185" t="s">
        <v>70</v>
      </c>
      <c r="M57" s="185"/>
      <c r="N57" s="186"/>
      <c r="O57" s="186"/>
      <c r="P57" s="292"/>
    </row>
    <row r="58" spans="1:16" ht="12.75">
      <c r="A58" s="291" t="s">
        <v>227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</row>
    <row r="59" spans="1:16" ht="12.75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</row>
  </sheetData>
  <sheetProtection password="EF65" sheet="1" objects="1" scenarios="1"/>
  <mergeCells count="154">
    <mergeCell ref="A58:P58"/>
    <mergeCell ref="A59:P59"/>
    <mergeCell ref="B57:G57"/>
    <mergeCell ref="H57:K57"/>
    <mergeCell ref="L57:M57"/>
    <mergeCell ref="N57:P57"/>
    <mergeCell ref="N54:P54"/>
    <mergeCell ref="B55:G55"/>
    <mergeCell ref="H55:K56"/>
    <mergeCell ref="L55:M56"/>
    <mergeCell ref="N55:P56"/>
    <mergeCell ref="B56:G56"/>
    <mergeCell ref="A54:A56"/>
    <mergeCell ref="B54:G54"/>
    <mergeCell ref="H54:K54"/>
    <mergeCell ref="L54:M54"/>
    <mergeCell ref="B53:G53"/>
    <mergeCell ref="H53:K53"/>
    <mergeCell ref="L53:M53"/>
    <mergeCell ref="N53:P53"/>
    <mergeCell ref="B52:G52"/>
    <mergeCell ref="H52:K52"/>
    <mergeCell ref="L52:M52"/>
    <mergeCell ref="N52:P52"/>
    <mergeCell ref="B51:G51"/>
    <mergeCell ref="H51:K51"/>
    <mergeCell ref="L51:M51"/>
    <mergeCell ref="N51:P51"/>
    <mergeCell ref="B50:G50"/>
    <mergeCell ref="H50:K50"/>
    <mergeCell ref="L50:M50"/>
    <mergeCell ref="N50:P50"/>
    <mergeCell ref="B49:G49"/>
    <mergeCell ref="H49:K49"/>
    <mergeCell ref="L49:M49"/>
    <mergeCell ref="N49:P49"/>
    <mergeCell ref="B48:G48"/>
    <mergeCell ref="H48:K48"/>
    <mergeCell ref="L48:M48"/>
    <mergeCell ref="N48:P48"/>
    <mergeCell ref="B47:G47"/>
    <mergeCell ref="H47:K47"/>
    <mergeCell ref="L47:M47"/>
    <mergeCell ref="N47:P47"/>
    <mergeCell ref="B46:G46"/>
    <mergeCell ref="H46:K46"/>
    <mergeCell ref="L46:M46"/>
    <mergeCell ref="N46:P46"/>
    <mergeCell ref="B45:G45"/>
    <mergeCell ref="H45:K45"/>
    <mergeCell ref="L45:M45"/>
    <mergeCell ref="N45:P45"/>
    <mergeCell ref="B44:G44"/>
    <mergeCell ref="H44:K44"/>
    <mergeCell ref="L44:M44"/>
    <mergeCell ref="N44:P44"/>
    <mergeCell ref="B43:G43"/>
    <mergeCell ref="H43:K43"/>
    <mergeCell ref="L43:M43"/>
    <mergeCell ref="N43:P43"/>
    <mergeCell ref="A39:P39"/>
    <mergeCell ref="A40:P40"/>
    <mergeCell ref="A41:P41"/>
    <mergeCell ref="B42:G42"/>
    <mergeCell ref="H42:K42"/>
    <mergeCell ref="L42:M42"/>
    <mergeCell ref="N42:P42"/>
    <mergeCell ref="A37:C37"/>
    <mergeCell ref="D37:E37"/>
    <mergeCell ref="A38:P38"/>
    <mergeCell ref="I37:K37"/>
    <mergeCell ref="M31:N31"/>
    <mergeCell ref="A32:P32"/>
    <mergeCell ref="N37:P37"/>
    <mergeCell ref="A35:C35"/>
    <mergeCell ref="D35:E36"/>
    <mergeCell ref="F35:H37"/>
    <mergeCell ref="I35:K36"/>
    <mergeCell ref="L35:M37"/>
    <mergeCell ref="N35:P36"/>
    <mergeCell ref="A36:C36"/>
    <mergeCell ref="A33:B33"/>
    <mergeCell ref="D33:E33"/>
    <mergeCell ref="M33:N33"/>
    <mergeCell ref="A34:P34"/>
    <mergeCell ref="A31:B31"/>
    <mergeCell ref="A27:B27"/>
    <mergeCell ref="D27:E27"/>
    <mergeCell ref="M27:N27"/>
    <mergeCell ref="A28:P28"/>
    <mergeCell ref="A29:B29"/>
    <mergeCell ref="D29:E29"/>
    <mergeCell ref="M29:N29"/>
    <mergeCell ref="A30:P30"/>
    <mergeCell ref="D31:E31"/>
    <mergeCell ref="A25:B25"/>
    <mergeCell ref="D25:E25"/>
    <mergeCell ref="M25:N25"/>
    <mergeCell ref="A26:P26"/>
    <mergeCell ref="A23:B23"/>
    <mergeCell ref="D23:E23"/>
    <mergeCell ref="M23:N23"/>
    <mergeCell ref="A24:P24"/>
    <mergeCell ref="A20:P20"/>
    <mergeCell ref="A21:P21"/>
    <mergeCell ref="A22:C22"/>
    <mergeCell ref="D22:F22"/>
    <mergeCell ref="G22:H22"/>
    <mergeCell ref="I22:J22"/>
    <mergeCell ref="K22:L22"/>
    <mergeCell ref="M22:O22"/>
    <mergeCell ref="A18:E18"/>
    <mergeCell ref="G18:K18"/>
    <mergeCell ref="M18:P18"/>
    <mergeCell ref="A19:P19"/>
    <mergeCell ref="A16:P16"/>
    <mergeCell ref="A17:F17"/>
    <mergeCell ref="G17:L17"/>
    <mergeCell ref="M17:P17"/>
    <mergeCell ref="A14:H14"/>
    <mergeCell ref="I14:O15"/>
    <mergeCell ref="A10:D10"/>
    <mergeCell ref="P14:P15"/>
    <mergeCell ref="A15:H15"/>
    <mergeCell ref="A11:D11"/>
    <mergeCell ref="L11:P12"/>
    <mergeCell ref="A12:G12"/>
    <mergeCell ref="H12:K13"/>
    <mergeCell ref="A13:G13"/>
    <mergeCell ref="L13:P13"/>
    <mergeCell ref="E10:E11"/>
    <mergeCell ref="F10:K11"/>
    <mergeCell ref="L10:M10"/>
    <mergeCell ref="N10:O10"/>
    <mergeCell ref="I7:P9"/>
    <mergeCell ref="A8:H8"/>
    <mergeCell ref="A9:H9"/>
    <mergeCell ref="A6:P6"/>
    <mergeCell ref="A7:H7"/>
    <mergeCell ref="C2:H2"/>
    <mergeCell ref="I2:J2"/>
    <mergeCell ref="K2:M2"/>
    <mergeCell ref="N2:P2"/>
    <mergeCell ref="A3:K3"/>
    <mergeCell ref="L3:O3"/>
    <mergeCell ref="A4:D4"/>
    <mergeCell ref="E4:K5"/>
    <mergeCell ref="L4:P4"/>
    <mergeCell ref="A5:C5"/>
    <mergeCell ref="L5:O5"/>
    <mergeCell ref="A1:B1"/>
    <mergeCell ref="C1:J1"/>
    <mergeCell ref="K1:M1"/>
    <mergeCell ref="N1:P1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workbookViewId="0" topLeftCell="A1">
      <selection activeCell="A13" sqref="A13:B13"/>
    </sheetView>
  </sheetViews>
  <sheetFormatPr defaultColWidth="9.140625" defaultRowHeight="12.75"/>
  <cols>
    <col min="1" max="1" width="5.421875" style="16" customWidth="1"/>
    <col min="2" max="2" width="13.00390625" style="16" customWidth="1"/>
    <col min="3" max="3" width="0.85546875" style="16" customWidth="1"/>
    <col min="4" max="4" width="9.140625" style="16" customWidth="1"/>
    <col min="5" max="5" width="5.7109375" style="16" customWidth="1"/>
    <col min="6" max="6" width="0.85546875" style="16" customWidth="1"/>
    <col min="7" max="7" width="10.28125" style="16" customWidth="1"/>
    <col min="8" max="8" width="0.85546875" style="16" customWidth="1"/>
    <col min="9" max="9" width="11.57421875" style="16" customWidth="1"/>
    <col min="10" max="10" width="0.85546875" style="16" customWidth="1"/>
    <col min="11" max="11" width="11.28125" style="16" customWidth="1"/>
    <col min="12" max="12" width="0.85546875" style="16" customWidth="1"/>
    <col min="13" max="13" width="5.8515625" style="16" customWidth="1"/>
    <col min="14" max="14" width="10.7109375" style="16" customWidth="1"/>
    <col min="15" max="15" width="0.85546875" style="16" customWidth="1"/>
    <col min="16" max="16" width="9.28125" style="16" customWidth="1"/>
    <col min="17" max="16384" width="9.140625" style="16" customWidth="1"/>
  </cols>
  <sheetData>
    <row r="1" spans="1:16" ht="13.5" thickBot="1">
      <c r="A1" s="200"/>
      <c r="B1" s="200"/>
      <c r="C1" s="116" t="s">
        <v>140</v>
      </c>
      <c r="D1" s="116"/>
      <c r="E1" s="116"/>
      <c r="F1" s="116"/>
      <c r="G1" s="116"/>
      <c r="H1" s="116"/>
      <c r="I1" s="125"/>
      <c r="J1" s="125"/>
      <c r="K1" s="290" t="s">
        <v>141</v>
      </c>
      <c r="L1" s="290"/>
      <c r="M1" s="290"/>
      <c r="N1" s="312" t="s">
        <v>199</v>
      </c>
      <c r="O1" s="312"/>
      <c r="P1" s="312"/>
    </row>
    <row r="2" spans="1:16" ht="13.5" thickBot="1">
      <c r="A2" s="23" t="s">
        <v>197</v>
      </c>
      <c r="B2" s="23"/>
      <c r="C2" s="284" t="str">
        <f>+1!A6</f>
        <v>CZ</v>
      </c>
      <c r="D2" s="285"/>
      <c r="E2" s="285"/>
      <c r="F2" s="285"/>
      <c r="G2" s="285"/>
      <c r="H2" s="286"/>
      <c r="I2" s="300"/>
      <c r="J2" s="282"/>
      <c r="K2" s="309">
        <f>+1!O22</f>
        <v>2008</v>
      </c>
      <c r="L2" s="310"/>
      <c r="M2" s="311"/>
      <c r="N2" s="313"/>
      <c r="O2" s="313"/>
      <c r="P2" s="313"/>
    </row>
    <row r="3" spans="1:16" ht="14.25" customHeight="1" thickBot="1">
      <c r="A3" s="141" t="s">
        <v>46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61" t="s">
        <v>200</v>
      </c>
      <c r="M3" s="161"/>
      <c r="N3" s="161"/>
      <c r="O3" s="301"/>
      <c r="P3" s="11">
        <v>1</v>
      </c>
    </row>
    <row r="4" spans="1:16" ht="13.5" customHeight="1" thickBot="1">
      <c r="A4" s="141" t="s">
        <v>47</v>
      </c>
      <c r="B4" s="141"/>
      <c r="C4" s="141"/>
      <c r="D4" s="141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ht="13.5" thickBot="1">
      <c r="A5" s="200" t="s">
        <v>49</v>
      </c>
      <c r="B5" s="200"/>
      <c r="C5" s="282"/>
      <c r="D5" s="11"/>
      <c r="E5" s="125"/>
      <c r="F5" s="125"/>
      <c r="G5" s="125"/>
      <c r="H5" s="125"/>
      <c r="I5" s="125"/>
      <c r="J5" s="125"/>
      <c r="K5" s="125"/>
      <c r="L5" s="161" t="s">
        <v>201</v>
      </c>
      <c r="M5" s="125"/>
      <c r="N5" s="125"/>
      <c r="O5" s="125"/>
      <c r="P5" s="11">
        <v>1</v>
      </c>
    </row>
    <row r="6" spans="1:16" ht="3.7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ht="10.5" customHeight="1" thickBot="1">
      <c r="A7" s="161" t="s">
        <v>53</v>
      </c>
      <c r="B7" s="161"/>
      <c r="C7" s="161"/>
      <c r="D7" s="161"/>
      <c r="E7" s="161"/>
      <c r="F7" s="161"/>
      <c r="G7" s="161" t="s">
        <v>54</v>
      </c>
      <c r="H7" s="161"/>
      <c r="I7" s="161"/>
      <c r="J7" s="161"/>
      <c r="K7" s="161"/>
      <c r="L7" s="161"/>
      <c r="M7" s="161" t="s">
        <v>55</v>
      </c>
      <c r="N7" s="161"/>
      <c r="O7" s="161"/>
      <c r="P7" s="161"/>
    </row>
    <row r="8" spans="1:16" ht="15.75" customHeight="1" thickBot="1">
      <c r="A8" s="118">
        <f>+1!A39:I39</f>
        <v>0</v>
      </c>
      <c r="B8" s="119"/>
      <c r="C8" s="119"/>
      <c r="D8" s="119"/>
      <c r="E8" s="120"/>
      <c r="F8" s="24"/>
      <c r="G8" s="118">
        <f>+A8</f>
        <v>0</v>
      </c>
      <c r="H8" s="119"/>
      <c r="I8" s="119"/>
      <c r="J8" s="119"/>
      <c r="K8" s="120"/>
      <c r="L8" s="24"/>
      <c r="M8" s="250">
        <f>+POZ1!M16</f>
        <v>0</v>
      </c>
      <c r="N8" s="251"/>
      <c r="O8" s="251"/>
      <c r="P8" s="252"/>
    </row>
    <row r="9" spans="1:16" ht="3.7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 ht="10.5" customHeight="1">
      <c r="A10" s="161" t="s">
        <v>205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</row>
    <row r="11" spans="1:16" ht="3.7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 ht="34.5" customHeight="1" thickBot="1">
      <c r="A12" s="258" t="s">
        <v>57</v>
      </c>
      <c r="B12" s="258"/>
      <c r="C12" s="258"/>
      <c r="D12" s="219" t="s">
        <v>151</v>
      </c>
      <c r="E12" s="219"/>
      <c r="F12" s="219"/>
      <c r="G12" s="214" t="s">
        <v>152</v>
      </c>
      <c r="H12" s="214"/>
      <c r="I12" s="219" t="s">
        <v>153</v>
      </c>
      <c r="J12" s="219"/>
      <c r="K12" s="219" t="s">
        <v>154</v>
      </c>
      <c r="L12" s="219"/>
      <c r="M12" s="219" t="s">
        <v>155</v>
      </c>
      <c r="N12" s="219"/>
      <c r="O12" s="219"/>
      <c r="P12" s="31" t="s">
        <v>159</v>
      </c>
    </row>
    <row r="13" spans="1:16" ht="15.75" customHeight="1" thickBot="1">
      <c r="A13" s="302"/>
      <c r="B13" s="303"/>
      <c r="C13" s="28"/>
      <c r="D13" s="126"/>
      <c r="E13" s="127"/>
      <c r="F13" s="28"/>
      <c r="G13" s="11"/>
      <c r="H13" s="28"/>
      <c r="I13" s="11"/>
      <c r="J13" s="28"/>
      <c r="K13" s="11"/>
      <c r="L13" s="28"/>
      <c r="M13" s="126"/>
      <c r="N13" s="127"/>
      <c r="O13" s="28"/>
      <c r="P13" s="11"/>
    </row>
    <row r="14" spans="1:16" ht="3.75" customHeight="1" thickBot="1">
      <c r="A14" s="299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</row>
    <row r="15" spans="1:16" ht="15.75" customHeight="1" thickBot="1">
      <c r="A15" s="302"/>
      <c r="B15" s="303"/>
      <c r="C15" s="28"/>
      <c r="D15" s="126"/>
      <c r="E15" s="127"/>
      <c r="F15" s="28"/>
      <c r="G15" s="11"/>
      <c r="H15" s="28"/>
      <c r="I15" s="11"/>
      <c r="J15" s="28"/>
      <c r="K15" s="11"/>
      <c r="L15" s="28"/>
      <c r="M15" s="126"/>
      <c r="N15" s="127"/>
      <c r="O15" s="28"/>
      <c r="P15" s="11"/>
    </row>
    <row r="16" spans="1:16" ht="3.75" customHeight="1" thickBot="1">
      <c r="A16" s="299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</row>
    <row r="17" spans="1:16" ht="15.75" customHeight="1" thickBot="1">
      <c r="A17" s="302"/>
      <c r="B17" s="303"/>
      <c r="C17" s="28"/>
      <c r="D17" s="126"/>
      <c r="E17" s="127"/>
      <c r="F17" s="28"/>
      <c r="G17" s="11"/>
      <c r="H17" s="28"/>
      <c r="I17" s="11"/>
      <c r="J17" s="28"/>
      <c r="K17" s="11"/>
      <c r="L17" s="28"/>
      <c r="M17" s="126"/>
      <c r="N17" s="127"/>
      <c r="O17" s="28"/>
      <c r="P17" s="11"/>
    </row>
    <row r="18" spans="1:16" ht="3.75" customHeight="1" thickBot="1">
      <c r="A18" s="299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</row>
    <row r="19" spans="1:16" ht="15.75" customHeight="1" thickBot="1">
      <c r="A19" s="302"/>
      <c r="B19" s="303"/>
      <c r="C19" s="28"/>
      <c r="D19" s="126"/>
      <c r="E19" s="127"/>
      <c r="F19" s="28"/>
      <c r="G19" s="11"/>
      <c r="H19" s="28"/>
      <c r="I19" s="11"/>
      <c r="J19" s="28"/>
      <c r="K19" s="11"/>
      <c r="L19" s="28"/>
      <c r="M19" s="126"/>
      <c r="N19" s="127"/>
      <c r="O19" s="28"/>
      <c r="P19" s="11"/>
    </row>
    <row r="20" spans="1:16" ht="3.75" customHeight="1" thickBot="1">
      <c r="A20" s="299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</row>
    <row r="21" spans="1:16" ht="15.75" customHeight="1" thickBot="1">
      <c r="A21" s="302"/>
      <c r="B21" s="303"/>
      <c r="C21" s="28"/>
      <c r="D21" s="126"/>
      <c r="E21" s="127"/>
      <c r="F21" s="28"/>
      <c r="G21" s="11"/>
      <c r="H21" s="28"/>
      <c r="I21" s="11"/>
      <c r="J21" s="28"/>
      <c r="K21" s="11"/>
      <c r="L21" s="28"/>
      <c r="M21" s="126"/>
      <c r="N21" s="127"/>
      <c r="O21" s="28"/>
      <c r="P21" s="11"/>
    </row>
    <row r="22" spans="1:16" ht="3.75" customHeight="1" thickBot="1">
      <c r="A22" s="299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</row>
    <row r="23" spans="1:16" ht="15.75" customHeight="1" thickBot="1">
      <c r="A23" s="302"/>
      <c r="B23" s="303"/>
      <c r="C23" s="28"/>
      <c r="D23" s="126"/>
      <c r="E23" s="127"/>
      <c r="F23" s="28"/>
      <c r="G23" s="11"/>
      <c r="H23" s="28"/>
      <c r="I23" s="11"/>
      <c r="J23" s="28"/>
      <c r="K23" s="11"/>
      <c r="L23" s="28"/>
      <c r="M23" s="126"/>
      <c r="N23" s="127"/>
      <c r="O23" s="28"/>
      <c r="P23" s="11"/>
    </row>
    <row r="24" spans="1:16" ht="3.75" customHeight="1" thickBot="1">
      <c r="A24" s="299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</row>
    <row r="25" spans="1:16" ht="15.75" customHeight="1" thickBot="1">
      <c r="A25" s="302"/>
      <c r="B25" s="303"/>
      <c r="C25" s="28"/>
      <c r="D25" s="126"/>
      <c r="E25" s="127"/>
      <c r="F25" s="28"/>
      <c r="G25" s="11"/>
      <c r="H25" s="28"/>
      <c r="I25" s="11"/>
      <c r="J25" s="28"/>
      <c r="K25" s="11"/>
      <c r="L25" s="28"/>
      <c r="M25" s="126"/>
      <c r="N25" s="127"/>
      <c r="O25" s="28"/>
      <c r="P25" s="11"/>
    </row>
    <row r="26" spans="1:16" ht="3.75" customHeight="1" thickBot="1">
      <c r="A26" s="299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</row>
    <row r="27" spans="1:16" ht="15.75" customHeight="1" thickBot="1">
      <c r="A27" s="302"/>
      <c r="B27" s="303"/>
      <c r="C27" s="28"/>
      <c r="D27" s="126"/>
      <c r="E27" s="127"/>
      <c r="F27" s="28"/>
      <c r="G27" s="11"/>
      <c r="H27" s="28"/>
      <c r="I27" s="11"/>
      <c r="J27" s="28"/>
      <c r="K27" s="11"/>
      <c r="L27" s="28"/>
      <c r="M27" s="126"/>
      <c r="N27" s="127"/>
      <c r="O27" s="28"/>
      <c r="P27" s="11"/>
    </row>
    <row r="28" spans="1:16" ht="3.75" customHeight="1" thickBot="1">
      <c r="A28" s="299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</row>
    <row r="29" spans="1:16" ht="15.75" customHeight="1" thickBot="1">
      <c r="A29" s="302"/>
      <c r="B29" s="303"/>
      <c r="C29" s="28"/>
      <c r="D29" s="126"/>
      <c r="E29" s="127"/>
      <c r="F29" s="28"/>
      <c r="G29" s="11"/>
      <c r="H29" s="28"/>
      <c r="I29" s="11"/>
      <c r="J29" s="28"/>
      <c r="K29" s="11"/>
      <c r="L29" s="28"/>
      <c r="M29" s="126"/>
      <c r="N29" s="127"/>
      <c r="O29" s="28"/>
      <c r="P29" s="11"/>
    </row>
    <row r="30" spans="1:16" ht="3.75" customHeight="1" thickBot="1">
      <c r="A30" s="299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</row>
    <row r="31" spans="1:16" ht="15.75" customHeight="1" thickBot="1">
      <c r="A31" s="302"/>
      <c r="B31" s="303"/>
      <c r="C31" s="28"/>
      <c r="D31" s="126"/>
      <c r="E31" s="127"/>
      <c r="F31" s="28"/>
      <c r="G31" s="11"/>
      <c r="H31" s="28"/>
      <c r="I31" s="11"/>
      <c r="J31" s="28"/>
      <c r="K31" s="11"/>
      <c r="L31" s="28"/>
      <c r="M31" s="126"/>
      <c r="N31" s="127"/>
      <c r="O31" s="28"/>
      <c r="P31" s="11"/>
    </row>
    <row r="32" spans="1:16" ht="3.75" customHeight="1" thickBot="1">
      <c r="A32" s="299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</row>
    <row r="33" spans="1:16" ht="15.75" customHeight="1" thickBot="1">
      <c r="A33" s="302"/>
      <c r="B33" s="303"/>
      <c r="C33" s="28"/>
      <c r="D33" s="126"/>
      <c r="E33" s="127"/>
      <c r="F33" s="28"/>
      <c r="G33" s="11"/>
      <c r="H33" s="28"/>
      <c r="I33" s="11"/>
      <c r="J33" s="28"/>
      <c r="K33" s="11"/>
      <c r="L33" s="28"/>
      <c r="M33" s="126"/>
      <c r="N33" s="127"/>
      <c r="O33" s="28"/>
      <c r="P33" s="11"/>
    </row>
    <row r="34" spans="1:16" ht="3.75" customHeight="1" thickBot="1">
      <c r="A34" s="299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</row>
    <row r="35" spans="1:16" ht="15.75" customHeight="1" thickBot="1">
      <c r="A35" s="302"/>
      <c r="B35" s="303"/>
      <c r="C35" s="28"/>
      <c r="D35" s="126"/>
      <c r="E35" s="127"/>
      <c r="F35" s="28"/>
      <c r="G35" s="11"/>
      <c r="H35" s="28"/>
      <c r="I35" s="11"/>
      <c r="J35" s="28"/>
      <c r="K35" s="11"/>
      <c r="L35" s="28"/>
      <c r="M35" s="126"/>
      <c r="N35" s="127"/>
      <c r="O35" s="28"/>
      <c r="P35" s="11"/>
    </row>
    <row r="36" spans="1:16" ht="3.75" customHeight="1" thickBot="1">
      <c r="A36" s="299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</row>
    <row r="37" spans="1:16" ht="15.75" customHeight="1" thickBot="1">
      <c r="A37" s="302"/>
      <c r="B37" s="303"/>
      <c r="C37" s="28"/>
      <c r="D37" s="126"/>
      <c r="E37" s="127"/>
      <c r="F37" s="28"/>
      <c r="G37" s="11"/>
      <c r="H37" s="28"/>
      <c r="I37" s="11"/>
      <c r="J37" s="28"/>
      <c r="K37" s="11"/>
      <c r="L37" s="28"/>
      <c r="M37" s="126"/>
      <c r="N37" s="127"/>
      <c r="O37" s="28"/>
      <c r="P37" s="11"/>
    </row>
    <row r="38" spans="1:16" ht="3.75" customHeight="1" thickBot="1">
      <c r="A38" s="299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</row>
    <row r="39" spans="1:16" ht="15.75" customHeight="1" thickBot="1">
      <c r="A39" s="302"/>
      <c r="B39" s="303"/>
      <c r="C39" s="28"/>
      <c r="D39" s="126"/>
      <c r="E39" s="127"/>
      <c r="F39" s="28"/>
      <c r="G39" s="11"/>
      <c r="H39" s="28"/>
      <c r="I39" s="11"/>
      <c r="J39" s="28"/>
      <c r="K39" s="11"/>
      <c r="L39" s="28"/>
      <c r="M39" s="126"/>
      <c r="N39" s="127"/>
      <c r="O39" s="28"/>
      <c r="P39" s="11"/>
    </row>
    <row r="40" spans="1:16" ht="3.75" customHeight="1" thickBot="1">
      <c r="A40" s="299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</row>
    <row r="41" spans="1:16" ht="15.75" customHeight="1" thickBot="1">
      <c r="A41" s="302"/>
      <c r="B41" s="303"/>
      <c r="C41" s="28"/>
      <c r="D41" s="126"/>
      <c r="E41" s="127"/>
      <c r="F41" s="28"/>
      <c r="G41" s="11"/>
      <c r="H41" s="28"/>
      <c r="I41" s="11"/>
      <c r="J41" s="28"/>
      <c r="K41" s="11"/>
      <c r="L41" s="28"/>
      <c r="M41" s="126"/>
      <c r="N41" s="127"/>
      <c r="O41" s="28"/>
      <c r="P41" s="11"/>
    </row>
    <row r="42" spans="1:16" ht="3.75" customHeight="1" thickBot="1">
      <c r="A42" s="299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</row>
    <row r="43" spans="1:16" ht="15.75" customHeight="1" thickBot="1">
      <c r="A43" s="302"/>
      <c r="B43" s="303"/>
      <c r="C43" s="28"/>
      <c r="D43" s="126"/>
      <c r="E43" s="127"/>
      <c r="F43" s="28"/>
      <c r="G43" s="11"/>
      <c r="H43" s="28"/>
      <c r="I43" s="11"/>
      <c r="J43" s="28"/>
      <c r="K43" s="11"/>
      <c r="L43" s="28"/>
      <c r="M43" s="126"/>
      <c r="N43" s="127"/>
      <c r="O43" s="28"/>
      <c r="P43" s="11"/>
    </row>
    <row r="44" spans="1:16" ht="3.75" customHeight="1" thickBot="1">
      <c r="A44" s="299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</row>
    <row r="45" spans="1:16" ht="15.75" customHeight="1" thickBot="1">
      <c r="A45" s="302"/>
      <c r="B45" s="303"/>
      <c r="C45" s="28"/>
      <c r="D45" s="126"/>
      <c r="E45" s="127"/>
      <c r="F45" s="28"/>
      <c r="G45" s="11"/>
      <c r="H45" s="28"/>
      <c r="I45" s="11"/>
      <c r="J45" s="28"/>
      <c r="K45" s="11"/>
      <c r="L45" s="28"/>
      <c r="M45" s="126"/>
      <c r="N45" s="127"/>
      <c r="O45" s="28"/>
      <c r="P45" s="11"/>
    </row>
    <row r="46" spans="1:16" ht="3.75" customHeight="1" thickBot="1">
      <c r="A46" s="299"/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</row>
    <row r="47" spans="1:16" ht="15.75" customHeight="1" thickBot="1">
      <c r="A47" s="302"/>
      <c r="B47" s="303"/>
      <c r="C47" s="28"/>
      <c r="D47" s="126"/>
      <c r="E47" s="127"/>
      <c r="F47" s="28"/>
      <c r="G47" s="11"/>
      <c r="H47" s="28"/>
      <c r="I47" s="11"/>
      <c r="J47" s="28"/>
      <c r="K47" s="11"/>
      <c r="L47" s="28"/>
      <c r="M47" s="126"/>
      <c r="N47" s="127"/>
      <c r="O47" s="28"/>
      <c r="P47" s="11"/>
    </row>
    <row r="48" spans="1:16" ht="3.75" customHeight="1" thickBot="1">
      <c r="A48" s="299"/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</row>
    <row r="49" spans="1:16" ht="15.75" customHeight="1" thickBot="1">
      <c r="A49" s="302"/>
      <c r="B49" s="303"/>
      <c r="C49" s="28"/>
      <c r="D49" s="126"/>
      <c r="E49" s="127"/>
      <c r="F49" s="28"/>
      <c r="G49" s="11"/>
      <c r="H49" s="28"/>
      <c r="I49" s="11"/>
      <c r="J49" s="28"/>
      <c r="K49" s="11"/>
      <c r="L49" s="28"/>
      <c r="M49" s="126"/>
      <c r="N49" s="127"/>
      <c r="O49" s="28"/>
      <c r="P49" s="11"/>
    </row>
    <row r="50" spans="1:16" ht="3.75" customHeight="1" thickBot="1">
      <c r="A50" s="299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</row>
    <row r="51" spans="1:16" ht="15.75" customHeight="1" thickBot="1">
      <c r="A51" s="302"/>
      <c r="B51" s="303"/>
      <c r="C51" s="28"/>
      <c r="D51" s="126"/>
      <c r="E51" s="127"/>
      <c r="F51" s="28"/>
      <c r="G51" s="11"/>
      <c r="H51" s="28"/>
      <c r="I51" s="11"/>
      <c r="J51" s="28"/>
      <c r="K51" s="11"/>
      <c r="L51" s="28"/>
      <c r="M51" s="126"/>
      <c r="N51" s="127"/>
      <c r="O51" s="28"/>
      <c r="P51" s="11"/>
    </row>
    <row r="52" spans="1:16" ht="3.75" customHeight="1" thickBot="1">
      <c r="A52" s="299"/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</row>
    <row r="53" spans="1:16" ht="15.75" customHeight="1" thickBot="1">
      <c r="A53" s="302"/>
      <c r="B53" s="303"/>
      <c r="C53" s="28"/>
      <c r="D53" s="126"/>
      <c r="E53" s="127"/>
      <c r="F53" s="28"/>
      <c r="G53" s="11"/>
      <c r="H53" s="28"/>
      <c r="I53" s="11"/>
      <c r="J53" s="28"/>
      <c r="K53" s="11"/>
      <c r="L53" s="28"/>
      <c r="M53" s="126"/>
      <c r="N53" s="127"/>
      <c r="O53" s="28"/>
      <c r="P53" s="11"/>
    </row>
    <row r="54" spans="1:16" ht="3.75" customHeight="1" thickBot="1">
      <c r="A54" s="299"/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</row>
    <row r="55" spans="1:16" ht="15.75" customHeight="1" thickBot="1">
      <c r="A55" s="302"/>
      <c r="B55" s="303"/>
      <c r="C55" s="28"/>
      <c r="D55" s="126"/>
      <c r="E55" s="127"/>
      <c r="F55" s="28"/>
      <c r="G55" s="11"/>
      <c r="H55" s="28"/>
      <c r="I55" s="11"/>
      <c r="J55" s="28"/>
      <c r="K55" s="11"/>
      <c r="L55" s="28"/>
      <c r="M55" s="126"/>
      <c r="N55" s="127"/>
      <c r="O55" s="28"/>
      <c r="P55" s="11"/>
    </row>
    <row r="56" spans="1:16" ht="3.75" customHeight="1" thickBot="1">
      <c r="A56" s="299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</row>
    <row r="57" spans="1:16" ht="15.75" customHeight="1" thickBot="1">
      <c r="A57" s="302"/>
      <c r="B57" s="303"/>
      <c r="C57" s="28"/>
      <c r="D57" s="126"/>
      <c r="E57" s="127"/>
      <c r="F57" s="28"/>
      <c r="G57" s="11"/>
      <c r="H57" s="28"/>
      <c r="I57" s="11"/>
      <c r="J57" s="28"/>
      <c r="K57" s="11"/>
      <c r="L57" s="28"/>
      <c r="M57" s="126"/>
      <c r="N57" s="127"/>
      <c r="O57" s="28"/>
      <c r="P57" s="11"/>
    </row>
    <row r="58" spans="1:16" ht="3.75" customHeight="1" thickBot="1">
      <c r="A58" s="299"/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</row>
    <row r="59" spans="1:16" ht="15.75" customHeight="1" thickBot="1">
      <c r="A59" s="302"/>
      <c r="B59" s="303"/>
      <c r="C59" s="28"/>
      <c r="D59" s="126"/>
      <c r="E59" s="127"/>
      <c r="F59" s="28"/>
      <c r="G59" s="11"/>
      <c r="H59" s="28"/>
      <c r="I59" s="11"/>
      <c r="J59" s="28"/>
      <c r="K59" s="11"/>
      <c r="L59" s="28"/>
      <c r="M59" s="126"/>
      <c r="N59" s="127"/>
      <c r="O59" s="28"/>
      <c r="P59" s="11"/>
    </row>
    <row r="60" spans="1:16" ht="3.75" customHeight="1" thickBot="1">
      <c r="A60" s="308"/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</row>
    <row r="61" spans="1:16" ht="15.75" customHeight="1" thickBot="1">
      <c r="A61" s="302"/>
      <c r="B61" s="303"/>
      <c r="C61" s="28"/>
      <c r="D61" s="126"/>
      <c r="E61" s="127"/>
      <c r="F61" s="28"/>
      <c r="G61" s="11"/>
      <c r="H61" s="28"/>
      <c r="I61" s="11"/>
      <c r="J61" s="28"/>
      <c r="K61" s="11"/>
      <c r="L61" s="28"/>
      <c r="M61" s="126"/>
      <c r="N61" s="127"/>
      <c r="O61" s="28"/>
      <c r="P61" s="11"/>
    </row>
    <row r="62" spans="1:16" ht="3.75" customHeight="1" thickBot="1">
      <c r="A62" s="299"/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</row>
    <row r="63" spans="1:16" ht="15.75" customHeight="1" thickBot="1">
      <c r="A63" s="302"/>
      <c r="B63" s="303"/>
      <c r="C63" s="28"/>
      <c r="D63" s="126"/>
      <c r="E63" s="127"/>
      <c r="F63" s="28"/>
      <c r="G63" s="11"/>
      <c r="H63" s="28"/>
      <c r="I63" s="11"/>
      <c r="J63" s="28"/>
      <c r="K63" s="11"/>
      <c r="L63" s="28"/>
      <c r="M63" s="126"/>
      <c r="N63" s="127"/>
      <c r="O63" s="28"/>
      <c r="P63" s="11"/>
    </row>
    <row r="64" spans="1:16" ht="3.75" customHeight="1" thickBot="1">
      <c r="A64" s="299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</row>
    <row r="65" spans="1:16" ht="15.75" customHeight="1" thickBot="1">
      <c r="A65" s="302"/>
      <c r="B65" s="303"/>
      <c r="C65" s="28"/>
      <c r="D65" s="126"/>
      <c r="E65" s="127"/>
      <c r="F65" s="28"/>
      <c r="G65" s="11"/>
      <c r="H65" s="28"/>
      <c r="I65" s="11"/>
      <c r="J65" s="28"/>
      <c r="K65" s="11"/>
      <c r="L65" s="28"/>
      <c r="M65" s="126"/>
      <c r="N65" s="127"/>
      <c r="O65" s="28"/>
      <c r="P65" s="11"/>
    </row>
    <row r="66" spans="1:16" ht="3.75" customHeight="1" thickBot="1">
      <c r="A66" s="299"/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</row>
    <row r="67" spans="1:16" ht="15.75" customHeight="1" thickBot="1">
      <c r="A67" s="302"/>
      <c r="B67" s="303"/>
      <c r="C67" s="28"/>
      <c r="D67" s="126"/>
      <c r="E67" s="127"/>
      <c r="F67" s="28"/>
      <c r="G67" s="11"/>
      <c r="H67" s="28"/>
      <c r="I67" s="11"/>
      <c r="J67" s="28"/>
      <c r="K67" s="11"/>
      <c r="L67" s="28"/>
      <c r="M67" s="126"/>
      <c r="N67" s="127"/>
      <c r="O67" s="28"/>
      <c r="P67" s="11"/>
    </row>
    <row r="68" spans="1:16" ht="3.75" customHeight="1" thickBot="1">
      <c r="A68" s="299"/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</row>
    <row r="69" spans="1:16" ht="15.75" customHeight="1" thickBot="1">
      <c r="A69" s="302"/>
      <c r="B69" s="303"/>
      <c r="C69" s="28"/>
      <c r="D69" s="126"/>
      <c r="E69" s="127"/>
      <c r="F69" s="28"/>
      <c r="G69" s="11"/>
      <c r="H69" s="28"/>
      <c r="I69" s="11"/>
      <c r="J69" s="28"/>
      <c r="K69" s="11"/>
      <c r="L69" s="28"/>
      <c r="M69" s="126"/>
      <c r="N69" s="127"/>
      <c r="O69" s="28"/>
      <c r="P69" s="11"/>
    </row>
    <row r="70" spans="1:16" ht="3" customHeight="1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</row>
    <row r="71" spans="1:16" ht="10.5" customHeight="1">
      <c r="A71" s="161" t="s">
        <v>58</v>
      </c>
      <c r="B71" s="161"/>
      <c r="C71" s="161"/>
      <c r="D71" s="214" t="s">
        <v>60</v>
      </c>
      <c r="E71" s="214"/>
      <c r="F71" s="298"/>
      <c r="G71" s="299"/>
      <c r="H71" s="299"/>
      <c r="I71" s="214" t="s">
        <v>160</v>
      </c>
      <c r="J71" s="214"/>
      <c r="K71" s="307"/>
      <c r="L71" s="298"/>
      <c r="M71" s="214" t="s">
        <v>161</v>
      </c>
      <c r="N71" s="296"/>
      <c r="O71" s="296"/>
      <c r="P71" s="296"/>
    </row>
    <row r="72" spans="1:16" ht="10.5" customHeight="1" thickBot="1">
      <c r="A72" s="161" t="s">
        <v>202</v>
      </c>
      <c r="B72" s="161"/>
      <c r="C72" s="161"/>
      <c r="D72" s="216"/>
      <c r="E72" s="216"/>
      <c r="F72" s="299"/>
      <c r="G72" s="299"/>
      <c r="H72" s="299"/>
      <c r="I72" s="307"/>
      <c r="J72" s="307"/>
      <c r="K72" s="307"/>
      <c r="L72" s="299"/>
      <c r="M72" s="297"/>
      <c r="N72" s="297"/>
      <c r="O72" s="297"/>
      <c r="P72" s="297"/>
    </row>
    <row r="73" spans="1:16" ht="15.75" customHeight="1" thickBot="1">
      <c r="A73" s="125"/>
      <c r="B73" s="125"/>
      <c r="C73" s="158"/>
      <c r="D73" s="293">
        <f>+D69+D67+D65+D63+D61+D59+D57+D55+D53+D51+D49+D47+D45+D43+D41+D39+D37+D35+D33+D31+D29+D27+D25+D23+D21+D19+D17+D15+D13</f>
        <v>0</v>
      </c>
      <c r="E73" s="295"/>
      <c r="F73" s="299"/>
      <c r="G73" s="299"/>
      <c r="H73" s="299"/>
      <c r="I73" s="304">
        <f>+I69+I67+I65+I63+I61+I59+I57+I55+I53+I51+I49+I47+I45+I43+I41+I39+I37+I35+I33+I31+I29+I27+I25+I23+I21+I19+I17+I15+I13</f>
        <v>0</v>
      </c>
      <c r="J73" s="305"/>
      <c r="K73" s="306"/>
      <c r="L73" s="299"/>
      <c r="M73" s="293">
        <f>+K69+K67+K65+K63+K61+K59+K57+K55+K53+K51+K49+K47+K45+K43+K41+K39+K37+K35+K33+K31+K29+K27+K25+K23+K21+K19+K17+K15+K13</f>
        <v>0</v>
      </c>
      <c r="N73" s="294"/>
      <c r="O73" s="294"/>
      <c r="P73" s="295"/>
    </row>
    <row r="74" spans="1:16" ht="4.5" customHeight="1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</row>
    <row r="75" spans="1:16" ht="12.75">
      <c r="A75" s="291" t="s">
        <v>212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</row>
  </sheetData>
  <sheetProtection password="EF65" sheet="1" objects="1" scenarios="1"/>
  <mergeCells count="159">
    <mergeCell ref="A68:P68"/>
    <mergeCell ref="A30:P30"/>
    <mergeCell ref="A31:B31"/>
    <mergeCell ref="D31:E31"/>
    <mergeCell ref="M31:N31"/>
    <mergeCell ref="A32:P32"/>
    <mergeCell ref="A41:B41"/>
    <mergeCell ref="D41:E41"/>
    <mergeCell ref="M41:N41"/>
    <mergeCell ref="A39:B39"/>
    <mergeCell ref="D27:E27"/>
    <mergeCell ref="M27:N27"/>
    <mergeCell ref="A28:P28"/>
    <mergeCell ref="A29:B29"/>
    <mergeCell ref="D29:E29"/>
    <mergeCell ref="M29:N29"/>
    <mergeCell ref="A27:B27"/>
    <mergeCell ref="A75:P75"/>
    <mergeCell ref="C1:J1"/>
    <mergeCell ref="K1:M1"/>
    <mergeCell ref="C2:H2"/>
    <mergeCell ref="K2:M2"/>
    <mergeCell ref="N1:P2"/>
    <mergeCell ref="A23:B23"/>
    <mergeCell ref="D23:E23"/>
    <mergeCell ref="M23:N23"/>
    <mergeCell ref="A22:P22"/>
    <mergeCell ref="D39:E39"/>
    <mergeCell ref="M39:N39"/>
    <mergeCell ref="A37:B37"/>
    <mergeCell ref="D37:E37"/>
    <mergeCell ref="M37:N37"/>
    <mergeCell ref="A42:P42"/>
    <mergeCell ref="A43:B43"/>
    <mergeCell ref="D43:E43"/>
    <mergeCell ref="M43:N43"/>
    <mergeCell ref="A44:P44"/>
    <mergeCell ref="A45:B45"/>
    <mergeCell ref="D45:E45"/>
    <mergeCell ref="M45:N45"/>
    <mergeCell ref="A46:P46"/>
    <mergeCell ref="A47:B47"/>
    <mergeCell ref="D47:E47"/>
    <mergeCell ref="M47:N47"/>
    <mergeCell ref="A48:P48"/>
    <mergeCell ref="A49:B49"/>
    <mergeCell ref="D49:E49"/>
    <mergeCell ref="M49:N49"/>
    <mergeCell ref="A50:P50"/>
    <mergeCell ref="A51:B51"/>
    <mergeCell ref="D51:E51"/>
    <mergeCell ref="M51:N51"/>
    <mergeCell ref="M55:N55"/>
    <mergeCell ref="A52:P52"/>
    <mergeCell ref="A53:B53"/>
    <mergeCell ref="D53:E53"/>
    <mergeCell ref="M53:N53"/>
    <mergeCell ref="A58:P58"/>
    <mergeCell ref="A56:P56"/>
    <mergeCell ref="A36:P36"/>
    <mergeCell ref="A57:B57"/>
    <mergeCell ref="D57:E57"/>
    <mergeCell ref="M57:N57"/>
    <mergeCell ref="A54:P54"/>
    <mergeCell ref="A38:P38"/>
    <mergeCell ref="A55:B55"/>
    <mergeCell ref="D55:E55"/>
    <mergeCell ref="D33:E33"/>
    <mergeCell ref="M33:N33"/>
    <mergeCell ref="A60:P60"/>
    <mergeCell ref="A34:P34"/>
    <mergeCell ref="A59:B59"/>
    <mergeCell ref="D59:E59"/>
    <mergeCell ref="M59:N59"/>
    <mergeCell ref="A35:B35"/>
    <mergeCell ref="D35:E35"/>
    <mergeCell ref="M35:N35"/>
    <mergeCell ref="A61:B61"/>
    <mergeCell ref="D61:E61"/>
    <mergeCell ref="M61:N61"/>
    <mergeCell ref="A62:P62"/>
    <mergeCell ref="A74:P74"/>
    <mergeCell ref="A63:B63"/>
    <mergeCell ref="D63:E63"/>
    <mergeCell ref="M63:N63"/>
    <mergeCell ref="A64:P64"/>
    <mergeCell ref="A65:B65"/>
    <mergeCell ref="D65:E65"/>
    <mergeCell ref="M65:N65"/>
    <mergeCell ref="A66:P66"/>
    <mergeCell ref="A67:B67"/>
    <mergeCell ref="I73:K73"/>
    <mergeCell ref="A71:C71"/>
    <mergeCell ref="D71:E72"/>
    <mergeCell ref="F71:H73"/>
    <mergeCell ref="I71:K72"/>
    <mergeCell ref="A72:C72"/>
    <mergeCell ref="A73:C73"/>
    <mergeCell ref="D73:E73"/>
    <mergeCell ref="A69:B69"/>
    <mergeCell ref="D69:E69"/>
    <mergeCell ref="M69:N69"/>
    <mergeCell ref="A70:P70"/>
    <mergeCell ref="A21:B21"/>
    <mergeCell ref="D21:E21"/>
    <mergeCell ref="M21:N21"/>
    <mergeCell ref="A40:P40"/>
    <mergeCell ref="A24:P24"/>
    <mergeCell ref="A25:B25"/>
    <mergeCell ref="D25:E25"/>
    <mergeCell ref="M25:N25"/>
    <mergeCell ref="A26:P26"/>
    <mergeCell ref="A33:B33"/>
    <mergeCell ref="A19:B19"/>
    <mergeCell ref="D19:E19"/>
    <mergeCell ref="M19:N19"/>
    <mergeCell ref="A20:P20"/>
    <mergeCell ref="A17:B17"/>
    <mergeCell ref="D17:E17"/>
    <mergeCell ref="M17:N17"/>
    <mergeCell ref="A18:P18"/>
    <mergeCell ref="A15:B15"/>
    <mergeCell ref="D15:E15"/>
    <mergeCell ref="M15:N15"/>
    <mergeCell ref="A16:P16"/>
    <mergeCell ref="A13:B13"/>
    <mergeCell ref="D13:E13"/>
    <mergeCell ref="M13:N13"/>
    <mergeCell ref="A14:P14"/>
    <mergeCell ref="A10:P10"/>
    <mergeCell ref="A11:P11"/>
    <mergeCell ref="A12:C12"/>
    <mergeCell ref="D12:F12"/>
    <mergeCell ref="G12:H12"/>
    <mergeCell ref="I12:J12"/>
    <mergeCell ref="K12:L12"/>
    <mergeCell ref="M12:O12"/>
    <mergeCell ref="A8:E8"/>
    <mergeCell ref="G8:K8"/>
    <mergeCell ref="M8:P8"/>
    <mergeCell ref="A9:P9"/>
    <mergeCell ref="A6:P6"/>
    <mergeCell ref="A7:F7"/>
    <mergeCell ref="G7:L7"/>
    <mergeCell ref="M7:P7"/>
    <mergeCell ref="L3:O3"/>
    <mergeCell ref="E4:K5"/>
    <mergeCell ref="L4:P4"/>
    <mergeCell ref="L5:O5"/>
    <mergeCell ref="M73:P73"/>
    <mergeCell ref="M71:P72"/>
    <mergeCell ref="L71:L73"/>
    <mergeCell ref="A1:B1"/>
    <mergeCell ref="I2:J2"/>
    <mergeCell ref="A5:C5"/>
    <mergeCell ref="A4:D4"/>
    <mergeCell ref="A3:K3"/>
    <mergeCell ref="D67:E67"/>
    <mergeCell ref="M67:N67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workbookViewId="0" topLeftCell="A1">
      <selection activeCell="A13" sqref="A13:B13"/>
    </sheetView>
  </sheetViews>
  <sheetFormatPr defaultColWidth="9.140625" defaultRowHeight="12.75"/>
  <cols>
    <col min="1" max="1" width="5.421875" style="16" customWidth="1"/>
    <col min="2" max="2" width="13.00390625" style="16" customWidth="1"/>
    <col min="3" max="3" width="0.85546875" style="16" customWidth="1"/>
    <col min="4" max="4" width="9.140625" style="16" customWidth="1"/>
    <col min="5" max="5" width="5.7109375" style="16" customWidth="1"/>
    <col min="6" max="6" width="0.85546875" style="16" customWidth="1"/>
    <col min="7" max="7" width="10.28125" style="16" customWidth="1"/>
    <col min="8" max="8" width="0.85546875" style="16" customWidth="1"/>
    <col min="9" max="9" width="11.57421875" style="16" customWidth="1"/>
    <col min="10" max="10" width="0.85546875" style="16" customWidth="1"/>
    <col min="11" max="11" width="11.28125" style="16" customWidth="1"/>
    <col min="12" max="12" width="0.85546875" style="16" customWidth="1"/>
    <col min="13" max="13" width="5.8515625" style="16" customWidth="1"/>
    <col min="14" max="14" width="10.7109375" style="16" customWidth="1"/>
    <col min="15" max="15" width="0.85546875" style="16" customWidth="1"/>
    <col min="16" max="16" width="9.28125" style="16" customWidth="1"/>
    <col min="17" max="16384" width="9.140625" style="16" customWidth="1"/>
  </cols>
  <sheetData>
    <row r="1" spans="1:16" ht="13.5" thickBot="1">
      <c r="A1" s="200"/>
      <c r="B1" s="200"/>
      <c r="C1" s="116" t="s">
        <v>140</v>
      </c>
      <c r="D1" s="116"/>
      <c r="E1" s="116"/>
      <c r="F1" s="116"/>
      <c r="G1" s="116"/>
      <c r="H1" s="116"/>
      <c r="I1" s="125"/>
      <c r="J1" s="125"/>
      <c r="K1" s="290" t="s">
        <v>141</v>
      </c>
      <c r="L1" s="290"/>
      <c r="M1" s="290"/>
      <c r="N1" s="312" t="s">
        <v>199</v>
      </c>
      <c r="O1" s="312"/>
      <c r="P1" s="312"/>
    </row>
    <row r="2" spans="1:16" ht="13.5" thickBot="1">
      <c r="A2" s="23" t="s">
        <v>197</v>
      </c>
      <c r="B2" s="23"/>
      <c r="C2" s="284" t="str">
        <f>+1!A6</f>
        <v>CZ</v>
      </c>
      <c r="D2" s="285"/>
      <c r="E2" s="285"/>
      <c r="F2" s="285"/>
      <c r="G2" s="285"/>
      <c r="H2" s="286"/>
      <c r="I2" s="300"/>
      <c r="J2" s="282"/>
      <c r="K2" s="309">
        <f>+1!O22</f>
        <v>2008</v>
      </c>
      <c r="L2" s="310"/>
      <c r="M2" s="311"/>
      <c r="N2" s="313"/>
      <c r="O2" s="313"/>
      <c r="P2" s="313"/>
    </row>
    <row r="3" spans="1:16" ht="14.25" customHeight="1" thickBot="1">
      <c r="A3" s="141" t="s">
        <v>46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61" t="s">
        <v>200</v>
      </c>
      <c r="M3" s="161"/>
      <c r="N3" s="161"/>
      <c r="O3" s="301"/>
      <c r="P3" s="11">
        <v>1</v>
      </c>
    </row>
    <row r="4" spans="1:16" ht="13.5" customHeight="1" thickBot="1">
      <c r="A4" s="141" t="s">
        <v>47</v>
      </c>
      <c r="B4" s="141"/>
      <c r="C4" s="141"/>
      <c r="D4" s="141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ht="13.5" thickBot="1">
      <c r="A5" s="200" t="s">
        <v>49</v>
      </c>
      <c r="B5" s="200"/>
      <c r="C5" s="282"/>
      <c r="D5" s="11"/>
      <c r="E5" s="125"/>
      <c r="F5" s="125"/>
      <c r="G5" s="125"/>
      <c r="H5" s="125"/>
      <c r="I5" s="125"/>
      <c r="J5" s="125"/>
      <c r="K5" s="125"/>
      <c r="L5" s="161" t="s">
        <v>201</v>
      </c>
      <c r="M5" s="125"/>
      <c r="N5" s="125"/>
      <c r="O5" s="125"/>
      <c r="P5" s="11">
        <v>1</v>
      </c>
    </row>
    <row r="6" spans="1:16" ht="3.7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ht="10.5" customHeight="1" thickBot="1">
      <c r="A7" s="161" t="s">
        <v>53</v>
      </c>
      <c r="B7" s="161"/>
      <c r="C7" s="161"/>
      <c r="D7" s="161"/>
      <c r="E7" s="161"/>
      <c r="F7" s="161"/>
      <c r="G7" s="161" t="s">
        <v>54</v>
      </c>
      <c r="H7" s="161"/>
      <c r="I7" s="161"/>
      <c r="J7" s="161"/>
      <c r="K7" s="161"/>
      <c r="L7" s="161"/>
      <c r="M7" s="161" t="s">
        <v>55</v>
      </c>
      <c r="N7" s="161"/>
      <c r="O7" s="161"/>
      <c r="P7" s="161"/>
    </row>
    <row r="8" spans="1:16" ht="15.75" customHeight="1" thickBot="1">
      <c r="A8" s="118">
        <f>+1!A39:I39</f>
        <v>0</v>
      </c>
      <c r="B8" s="119"/>
      <c r="C8" s="119"/>
      <c r="D8" s="119"/>
      <c r="E8" s="120"/>
      <c r="F8" s="24"/>
      <c r="G8" s="118">
        <f>+A8</f>
        <v>0</v>
      </c>
      <c r="H8" s="119"/>
      <c r="I8" s="119"/>
      <c r="J8" s="119"/>
      <c r="K8" s="120"/>
      <c r="L8" s="24"/>
      <c r="M8" s="250">
        <f>+POZ1!M16</f>
        <v>0</v>
      </c>
      <c r="N8" s="251"/>
      <c r="O8" s="251"/>
      <c r="P8" s="252"/>
    </row>
    <row r="9" spans="1:16" ht="3.7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 ht="10.5" customHeight="1">
      <c r="A10" s="161" t="s">
        <v>205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</row>
    <row r="11" spans="1:16" ht="3.7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 ht="34.5" customHeight="1" thickBot="1">
      <c r="A12" s="258" t="s">
        <v>57</v>
      </c>
      <c r="B12" s="258"/>
      <c r="C12" s="258"/>
      <c r="D12" s="219" t="s">
        <v>151</v>
      </c>
      <c r="E12" s="219"/>
      <c r="F12" s="219"/>
      <c r="G12" s="214" t="s">
        <v>152</v>
      </c>
      <c r="H12" s="214"/>
      <c r="I12" s="219" t="s">
        <v>153</v>
      </c>
      <c r="J12" s="219"/>
      <c r="K12" s="219" t="s">
        <v>154</v>
      </c>
      <c r="L12" s="219"/>
      <c r="M12" s="219" t="s">
        <v>155</v>
      </c>
      <c r="N12" s="219"/>
      <c r="O12" s="219"/>
      <c r="P12" s="31" t="s">
        <v>159</v>
      </c>
    </row>
    <row r="13" spans="1:16" ht="15.75" customHeight="1" thickBot="1">
      <c r="A13" s="302"/>
      <c r="B13" s="303"/>
      <c r="C13" s="28"/>
      <c r="D13" s="126"/>
      <c r="E13" s="127"/>
      <c r="F13" s="28"/>
      <c r="G13" s="11"/>
      <c r="H13" s="28"/>
      <c r="I13" s="11"/>
      <c r="J13" s="28"/>
      <c r="K13" s="11"/>
      <c r="L13" s="28"/>
      <c r="M13" s="126"/>
      <c r="N13" s="127"/>
      <c r="O13" s="28"/>
      <c r="P13" s="11"/>
    </row>
    <row r="14" spans="1:16" ht="3.75" customHeight="1" thickBot="1">
      <c r="A14" s="299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</row>
    <row r="15" spans="1:16" ht="15.75" customHeight="1" thickBot="1">
      <c r="A15" s="302"/>
      <c r="B15" s="303"/>
      <c r="C15" s="28"/>
      <c r="D15" s="126"/>
      <c r="E15" s="127"/>
      <c r="F15" s="28"/>
      <c r="G15" s="11"/>
      <c r="H15" s="28"/>
      <c r="I15" s="11"/>
      <c r="J15" s="28"/>
      <c r="K15" s="11"/>
      <c r="L15" s="28"/>
      <c r="M15" s="126"/>
      <c r="N15" s="127"/>
      <c r="O15" s="28"/>
      <c r="P15" s="11"/>
    </row>
    <row r="16" spans="1:16" ht="3.75" customHeight="1" thickBot="1">
      <c r="A16" s="299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</row>
    <row r="17" spans="1:16" ht="15.75" customHeight="1" thickBot="1">
      <c r="A17" s="302"/>
      <c r="B17" s="303"/>
      <c r="C17" s="28"/>
      <c r="D17" s="126"/>
      <c r="E17" s="127"/>
      <c r="F17" s="28"/>
      <c r="G17" s="11"/>
      <c r="H17" s="28"/>
      <c r="I17" s="11"/>
      <c r="J17" s="28"/>
      <c r="K17" s="11"/>
      <c r="L17" s="28"/>
      <c r="M17" s="126"/>
      <c r="N17" s="127"/>
      <c r="O17" s="28"/>
      <c r="P17" s="11"/>
    </row>
    <row r="18" spans="1:16" ht="3.75" customHeight="1" thickBot="1">
      <c r="A18" s="299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</row>
    <row r="19" spans="1:16" ht="15.75" customHeight="1" thickBot="1">
      <c r="A19" s="302"/>
      <c r="B19" s="303"/>
      <c r="C19" s="28"/>
      <c r="D19" s="126"/>
      <c r="E19" s="127"/>
      <c r="F19" s="28"/>
      <c r="G19" s="11"/>
      <c r="H19" s="28"/>
      <c r="I19" s="11"/>
      <c r="J19" s="28"/>
      <c r="K19" s="11"/>
      <c r="L19" s="28"/>
      <c r="M19" s="126"/>
      <c r="N19" s="127"/>
      <c r="O19" s="28"/>
      <c r="P19" s="11"/>
    </row>
    <row r="20" spans="1:16" ht="3.75" customHeight="1" thickBot="1">
      <c r="A20" s="299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</row>
    <row r="21" spans="1:16" ht="15.75" customHeight="1" thickBot="1">
      <c r="A21" s="302"/>
      <c r="B21" s="303"/>
      <c r="C21" s="28"/>
      <c r="D21" s="126"/>
      <c r="E21" s="127"/>
      <c r="F21" s="28"/>
      <c r="G21" s="11"/>
      <c r="H21" s="28"/>
      <c r="I21" s="11"/>
      <c r="J21" s="28"/>
      <c r="K21" s="11"/>
      <c r="L21" s="28"/>
      <c r="M21" s="126"/>
      <c r="N21" s="127"/>
      <c r="O21" s="28"/>
      <c r="P21" s="11"/>
    </row>
    <row r="22" spans="1:16" ht="3.75" customHeight="1" thickBot="1">
      <c r="A22" s="299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</row>
    <row r="23" spans="1:16" ht="15.75" customHeight="1" thickBot="1">
      <c r="A23" s="302"/>
      <c r="B23" s="303"/>
      <c r="C23" s="28"/>
      <c r="D23" s="126"/>
      <c r="E23" s="127"/>
      <c r="F23" s="28"/>
      <c r="G23" s="11"/>
      <c r="H23" s="28"/>
      <c r="I23" s="11"/>
      <c r="J23" s="28"/>
      <c r="K23" s="11"/>
      <c r="L23" s="28"/>
      <c r="M23" s="126"/>
      <c r="N23" s="127"/>
      <c r="O23" s="28"/>
      <c r="P23" s="11"/>
    </row>
    <row r="24" spans="1:16" ht="3.75" customHeight="1" thickBot="1">
      <c r="A24" s="299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</row>
    <row r="25" spans="1:16" ht="15.75" customHeight="1" thickBot="1">
      <c r="A25" s="302"/>
      <c r="B25" s="303"/>
      <c r="C25" s="28"/>
      <c r="D25" s="126"/>
      <c r="E25" s="127"/>
      <c r="F25" s="28"/>
      <c r="G25" s="11"/>
      <c r="H25" s="28"/>
      <c r="I25" s="11"/>
      <c r="J25" s="28"/>
      <c r="K25" s="11"/>
      <c r="L25" s="28"/>
      <c r="M25" s="126"/>
      <c r="N25" s="127"/>
      <c r="O25" s="28"/>
      <c r="P25" s="11"/>
    </row>
    <row r="26" spans="1:16" ht="3.75" customHeight="1" thickBot="1">
      <c r="A26" s="299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</row>
    <row r="27" spans="1:16" ht="15.75" customHeight="1" thickBot="1">
      <c r="A27" s="302"/>
      <c r="B27" s="303"/>
      <c r="C27" s="28"/>
      <c r="D27" s="126"/>
      <c r="E27" s="127"/>
      <c r="F27" s="28"/>
      <c r="G27" s="11"/>
      <c r="H27" s="28"/>
      <c r="I27" s="11"/>
      <c r="J27" s="28"/>
      <c r="K27" s="11"/>
      <c r="L27" s="28"/>
      <c r="M27" s="126"/>
      <c r="N27" s="127"/>
      <c r="O27" s="28"/>
      <c r="P27" s="11"/>
    </row>
    <row r="28" spans="1:16" ht="3.75" customHeight="1" thickBot="1">
      <c r="A28" s="299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</row>
    <row r="29" spans="1:16" ht="15.75" customHeight="1" thickBot="1">
      <c r="A29" s="302"/>
      <c r="B29" s="303"/>
      <c r="C29" s="28"/>
      <c r="D29" s="126"/>
      <c r="E29" s="127"/>
      <c r="F29" s="28"/>
      <c r="G29" s="11"/>
      <c r="H29" s="28"/>
      <c r="I29" s="11"/>
      <c r="J29" s="28"/>
      <c r="K29" s="11"/>
      <c r="L29" s="28"/>
      <c r="M29" s="126"/>
      <c r="N29" s="127"/>
      <c r="O29" s="28"/>
      <c r="P29" s="11"/>
    </row>
    <row r="30" spans="1:16" ht="3.75" customHeight="1" thickBot="1">
      <c r="A30" s="299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</row>
    <row r="31" spans="1:16" ht="15.75" customHeight="1" thickBot="1">
      <c r="A31" s="302"/>
      <c r="B31" s="303"/>
      <c r="C31" s="28"/>
      <c r="D31" s="126"/>
      <c r="E31" s="127"/>
      <c r="F31" s="28"/>
      <c r="G31" s="11"/>
      <c r="H31" s="28"/>
      <c r="I31" s="11"/>
      <c r="J31" s="28"/>
      <c r="K31" s="11"/>
      <c r="L31" s="28"/>
      <c r="M31" s="126"/>
      <c r="N31" s="127"/>
      <c r="O31" s="28"/>
      <c r="P31" s="11"/>
    </row>
    <row r="32" spans="1:16" ht="3.75" customHeight="1" thickBot="1">
      <c r="A32" s="299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</row>
    <row r="33" spans="1:16" ht="15.75" customHeight="1" thickBot="1">
      <c r="A33" s="302"/>
      <c r="B33" s="303"/>
      <c r="C33" s="28"/>
      <c r="D33" s="126"/>
      <c r="E33" s="127"/>
      <c r="F33" s="28"/>
      <c r="G33" s="11"/>
      <c r="H33" s="28"/>
      <c r="I33" s="11"/>
      <c r="J33" s="28"/>
      <c r="K33" s="11"/>
      <c r="L33" s="28"/>
      <c r="M33" s="126"/>
      <c r="N33" s="127"/>
      <c r="O33" s="28"/>
      <c r="P33" s="11"/>
    </row>
    <row r="34" spans="1:16" ht="3.75" customHeight="1" thickBot="1">
      <c r="A34" s="299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</row>
    <row r="35" spans="1:16" ht="15.75" customHeight="1" thickBot="1">
      <c r="A35" s="302"/>
      <c r="B35" s="303"/>
      <c r="C35" s="28"/>
      <c r="D35" s="126"/>
      <c r="E35" s="127"/>
      <c r="F35" s="28"/>
      <c r="G35" s="11"/>
      <c r="H35" s="28"/>
      <c r="I35" s="11"/>
      <c r="J35" s="28"/>
      <c r="K35" s="11"/>
      <c r="L35" s="28"/>
      <c r="M35" s="126"/>
      <c r="N35" s="127"/>
      <c r="O35" s="28"/>
      <c r="P35" s="11"/>
    </row>
    <row r="36" spans="1:16" ht="3.75" customHeight="1" thickBot="1">
      <c r="A36" s="299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</row>
    <row r="37" spans="1:16" ht="15.75" customHeight="1" thickBot="1">
      <c r="A37" s="302"/>
      <c r="B37" s="303"/>
      <c r="C37" s="28"/>
      <c r="D37" s="126"/>
      <c r="E37" s="127"/>
      <c r="F37" s="28"/>
      <c r="G37" s="11"/>
      <c r="H37" s="28"/>
      <c r="I37" s="11"/>
      <c r="J37" s="28"/>
      <c r="K37" s="11"/>
      <c r="L37" s="28"/>
      <c r="M37" s="126"/>
      <c r="N37" s="127"/>
      <c r="O37" s="28"/>
      <c r="P37" s="11"/>
    </row>
    <row r="38" spans="1:16" ht="3.75" customHeight="1" thickBot="1">
      <c r="A38" s="299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</row>
    <row r="39" spans="1:16" ht="15.75" customHeight="1" thickBot="1">
      <c r="A39" s="302"/>
      <c r="B39" s="303"/>
      <c r="C39" s="28"/>
      <c r="D39" s="126"/>
      <c r="E39" s="127"/>
      <c r="F39" s="28"/>
      <c r="G39" s="11"/>
      <c r="H39" s="28"/>
      <c r="I39" s="11"/>
      <c r="J39" s="28"/>
      <c r="K39" s="11"/>
      <c r="L39" s="28"/>
      <c r="M39" s="126"/>
      <c r="N39" s="127"/>
      <c r="O39" s="28"/>
      <c r="P39" s="11"/>
    </row>
    <row r="40" spans="1:16" ht="3.75" customHeight="1" thickBot="1">
      <c r="A40" s="299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</row>
    <row r="41" spans="1:16" ht="15.75" customHeight="1" thickBot="1">
      <c r="A41" s="302"/>
      <c r="B41" s="303"/>
      <c r="C41" s="28"/>
      <c r="D41" s="126"/>
      <c r="E41" s="127"/>
      <c r="F41" s="28"/>
      <c r="G41" s="11"/>
      <c r="H41" s="28"/>
      <c r="I41" s="11"/>
      <c r="J41" s="28"/>
      <c r="K41" s="11"/>
      <c r="L41" s="28"/>
      <c r="M41" s="126"/>
      <c r="N41" s="127"/>
      <c r="O41" s="28"/>
      <c r="P41" s="11"/>
    </row>
    <row r="42" spans="1:16" ht="3.75" customHeight="1" thickBot="1">
      <c r="A42" s="299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</row>
    <row r="43" spans="1:16" ht="15.75" customHeight="1" thickBot="1">
      <c r="A43" s="302"/>
      <c r="B43" s="303"/>
      <c r="C43" s="28"/>
      <c r="D43" s="126"/>
      <c r="E43" s="127"/>
      <c r="F43" s="28"/>
      <c r="G43" s="11"/>
      <c r="H43" s="28"/>
      <c r="I43" s="11"/>
      <c r="J43" s="28"/>
      <c r="K43" s="11"/>
      <c r="L43" s="28"/>
      <c r="M43" s="126"/>
      <c r="N43" s="127"/>
      <c r="O43" s="28"/>
      <c r="P43" s="11"/>
    </row>
    <row r="44" spans="1:16" ht="3.75" customHeight="1" thickBot="1">
      <c r="A44" s="299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</row>
    <row r="45" spans="1:16" ht="15.75" customHeight="1" thickBot="1">
      <c r="A45" s="302"/>
      <c r="B45" s="303"/>
      <c r="C45" s="28"/>
      <c r="D45" s="126"/>
      <c r="E45" s="127"/>
      <c r="F45" s="28"/>
      <c r="G45" s="11"/>
      <c r="H45" s="28"/>
      <c r="I45" s="11"/>
      <c r="J45" s="28"/>
      <c r="K45" s="11"/>
      <c r="L45" s="28"/>
      <c r="M45" s="126"/>
      <c r="N45" s="127"/>
      <c r="O45" s="28"/>
      <c r="P45" s="11"/>
    </row>
    <row r="46" spans="1:16" ht="3.75" customHeight="1" thickBot="1">
      <c r="A46" s="299"/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</row>
    <row r="47" spans="1:16" ht="15.75" customHeight="1" thickBot="1">
      <c r="A47" s="302"/>
      <c r="B47" s="303"/>
      <c r="C47" s="28"/>
      <c r="D47" s="126"/>
      <c r="E47" s="127"/>
      <c r="F47" s="28"/>
      <c r="G47" s="11"/>
      <c r="H47" s="28"/>
      <c r="I47" s="11"/>
      <c r="J47" s="28"/>
      <c r="K47" s="11"/>
      <c r="L47" s="28"/>
      <c r="M47" s="126"/>
      <c r="N47" s="127"/>
      <c r="O47" s="28"/>
      <c r="P47" s="11"/>
    </row>
    <row r="48" spans="1:16" ht="3.75" customHeight="1" thickBot="1">
      <c r="A48" s="299"/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</row>
    <row r="49" spans="1:16" ht="15.75" customHeight="1" thickBot="1">
      <c r="A49" s="302"/>
      <c r="B49" s="303"/>
      <c r="C49" s="28"/>
      <c r="D49" s="126"/>
      <c r="E49" s="127"/>
      <c r="F49" s="28"/>
      <c r="G49" s="11"/>
      <c r="H49" s="28"/>
      <c r="I49" s="11"/>
      <c r="J49" s="28"/>
      <c r="K49" s="11"/>
      <c r="L49" s="28"/>
      <c r="M49" s="126"/>
      <c r="N49" s="127"/>
      <c r="O49" s="28"/>
      <c r="P49" s="11"/>
    </row>
    <row r="50" spans="1:16" ht="3.75" customHeight="1" thickBot="1">
      <c r="A50" s="299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</row>
    <row r="51" spans="1:16" ht="15.75" customHeight="1" thickBot="1">
      <c r="A51" s="302"/>
      <c r="B51" s="303"/>
      <c r="C51" s="28"/>
      <c r="D51" s="126"/>
      <c r="E51" s="127"/>
      <c r="F51" s="28"/>
      <c r="G51" s="11"/>
      <c r="H51" s="28"/>
      <c r="I51" s="11"/>
      <c r="J51" s="28"/>
      <c r="K51" s="11"/>
      <c r="L51" s="28"/>
      <c r="M51" s="126"/>
      <c r="N51" s="127"/>
      <c r="O51" s="28"/>
      <c r="P51" s="11"/>
    </row>
    <row r="52" spans="1:16" ht="3.75" customHeight="1" thickBot="1">
      <c r="A52" s="299"/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</row>
    <row r="53" spans="1:16" ht="15.75" customHeight="1" thickBot="1">
      <c r="A53" s="302"/>
      <c r="B53" s="303"/>
      <c r="C53" s="28"/>
      <c r="D53" s="126"/>
      <c r="E53" s="127"/>
      <c r="F53" s="28"/>
      <c r="G53" s="11"/>
      <c r="H53" s="28"/>
      <c r="I53" s="11"/>
      <c r="J53" s="28"/>
      <c r="K53" s="11"/>
      <c r="L53" s="28"/>
      <c r="M53" s="126"/>
      <c r="N53" s="127"/>
      <c r="O53" s="28"/>
      <c r="P53" s="11"/>
    </row>
    <row r="54" spans="1:16" ht="3.75" customHeight="1" thickBot="1">
      <c r="A54" s="299"/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</row>
    <row r="55" spans="1:16" ht="15.75" customHeight="1" thickBot="1">
      <c r="A55" s="302"/>
      <c r="B55" s="303"/>
      <c r="C55" s="28"/>
      <c r="D55" s="126"/>
      <c r="E55" s="127"/>
      <c r="F55" s="28"/>
      <c r="G55" s="11"/>
      <c r="H55" s="28"/>
      <c r="I55" s="11"/>
      <c r="J55" s="28"/>
      <c r="K55" s="11"/>
      <c r="L55" s="28"/>
      <c r="M55" s="126"/>
      <c r="N55" s="127"/>
      <c r="O55" s="28"/>
      <c r="P55" s="11"/>
    </row>
    <row r="56" spans="1:16" ht="3.75" customHeight="1" thickBot="1">
      <c r="A56" s="299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</row>
    <row r="57" spans="1:16" ht="15.75" customHeight="1" thickBot="1">
      <c r="A57" s="302"/>
      <c r="B57" s="303"/>
      <c r="C57" s="28"/>
      <c r="D57" s="126"/>
      <c r="E57" s="127"/>
      <c r="F57" s="28"/>
      <c r="G57" s="11"/>
      <c r="H57" s="28"/>
      <c r="I57" s="11"/>
      <c r="J57" s="28"/>
      <c r="K57" s="11"/>
      <c r="L57" s="28"/>
      <c r="M57" s="126"/>
      <c r="N57" s="127"/>
      <c r="O57" s="28"/>
      <c r="P57" s="11"/>
    </row>
    <row r="58" spans="1:16" ht="3.75" customHeight="1" thickBot="1">
      <c r="A58" s="299"/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</row>
    <row r="59" spans="1:16" ht="15.75" customHeight="1" thickBot="1">
      <c r="A59" s="302"/>
      <c r="B59" s="303"/>
      <c r="C59" s="28"/>
      <c r="D59" s="126"/>
      <c r="E59" s="127"/>
      <c r="F59" s="28"/>
      <c r="G59" s="11"/>
      <c r="H59" s="28"/>
      <c r="I59" s="11"/>
      <c r="J59" s="28"/>
      <c r="K59" s="11"/>
      <c r="L59" s="28"/>
      <c r="M59" s="126"/>
      <c r="N59" s="127"/>
      <c r="O59" s="28"/>
      <c r="P59" s="11"/>
    </row>
    <row r="60" spans="1:16" ht="3.75" customHeight="1" thickBot="1">
      <c r="A60" s="308"/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</row>
    <row r="61" spans="1:16" ht="15.75" customHeight="1" thickBot="1">
      <c r="A61" s="302"/>
      <c r="B61" s="303"/>
      <c r="C61" s="28"/>
      <c r="D61" s="126"/>
      <c r="E61" s="127"/>
      <c r="F61" s="28"/>
      <c r="G61" s="11"/>
      <c r="H61" s="28"/>
      <c r="I61" s="11"/>
      <c r="J61" s="28"/>
      <c r="K61" s="11"/>
      <c r="L61" s="28"/>
      <c r="M61" s="126"/>
      <c r="N61" s="127"/>
      <c r="O61" s="28"/>
      <c r="P61" s="11"/>
    </row>
    <row r="62" spans="1:16" ht="3.75" customHeight="1" thickBot="1">
      <c r="A62" s="299"/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</row>
    <row r="63" spans="1:16" ht="15.75" customHeight="1" thickBot="1">
      <c r="A63" s="302"/>
      <c r="B63" s="303"/>
      <c r="C63" s="28"/>
      <c r="D63" s="126"/>
      <c r="E63" s="127"/>
      <c r="F63" s="28"/>
      <c r="G63" s="11"/>
      <c r="H63" s="28"/>
      <c r="I63" s="11"/>
      <c r="J63" s="28"/>
      <c r="K63" s="11"/>
      <c r="L63" s="28"/>
      <c r="M63" s="126"/>
      <c r="N63" s="127"/>
      <c r="O63" s="28"/>
      <c r="P63" s="11"/>
    </row>
    <row r="64" spans="1:16" ht="3.75" customHeight="1" thickBot="1">
      <c r="A64" s="299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</row>
    <row r="65" spans="1:16" ht="15.75" customHeight="1" thickBot="1">
      <c r="A65" s="302"/>
      <c r="B65" s="303"/>
      <c r="C65" s="28"/>
      <c r="D65" s="126"/>
      <c r="E65" s="127"/>
      <c r="F65" s="28"/>
      <c r="G65" s="11"/>
      <c r="H65" s="28"/>
      <c r="I65" s="11"/>
      <c r="J65" s="28"/>
      <c r="K65" s="11"/>
      <c r="L65" s="28"/>
      <c r="M65" s="126"/>
      <c r="N65" s="127"/>
      <c r="O65" s="28"/>
      <c r="P65" s="11"/>
    </row>
    <row r="66" spans="1:16" ht="3.75" customHeight="1" thickBot="1">
      <c r="A66" s="299"/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</row>
    <row r="67" spans="1:16" ht="15.75" customHeight="1" thickBot="1">
      <c r="A67" s="302"/>
      <c r="B67" s="303"/>
      <c r="C67" s="28"/>
      <c r="D67" s="126"/>
      <c r="E67" s="127"/>
      <c r="F67" s="28"/>
      <c r="G67" s="11"/>
      <c r="H67" s="28"/>
      <c r="I67" s="11"/>
      <c r="J67" s="28"/>
      <c r="K67" s="11"/>
      <c r="L67" s="28"/>
      <c r="M67" s="126"/>
      <c r="N67" s="127"/>
      <c r="O67" s="28"/>
      <c r="P67" s="11"/>
    </row>
    <row r="68" spans="1:16" ht="3.75" customHeight="1" thickBot="1">
      <c r="A68" s="299"/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</row>
    <row r="69" spans="1:16" ht="15.75" customHeight="1" thickBot="1">
      <c r="A69" s="302"/>
      <c r="B69" s="303"/>
      <c r="C69" s="28"/>
      <c r="D69" s="126"/>
      <c r="E69" s="127"/>
      <c r="F69" s="28"/>
      <c r="G69" s="11"/>
      <c r="H69" s="28"/>
      <c r="I69" s="11"/>
      <c r="J69" s="28"/>
      <c r="K69" s="11"/>
      <c r="L69" s="28"/>
      <c r="M69" s="126"/>
      <c r="N69" s="127"/>
      <c r="O69" s="28"/>
      <c r="P69" s="11"/>
    </row>
    <row r="70" spans="1:16" ht="3" customHeight="1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</row>
    <row r="71" spans="1:16" ht="10.5" customHeight="1">
      <c r="A71" s="161" t="s">
        <v>58</v>
      </c>
      <c r="B71" s="161"/>
      <c r="C71" s="161"/>
      <c r="D71" s="214" t="s">
        <v>60</v>
      </c>
      <c r="E71" s="214"/>
      <c r="F71" s="298"/>
      <c r="G71" s="299"/>
      <c r="H71" s="299"/>
      <c r="I71" s="214" t="s">
        <v>160</v>
      </c>
      <c r="J71" s="214"/>
      <c r="K71" s="307"/>
      <c r="L71" s="298"/>
      <c r="M71" s="214" t="s">
        <v>161</v>
      </c>
      <c r="N71" s="296"/>
      <c r="O71" s="296"/>
      <c r="P71" s="296"/>
    </row>
    <row r="72" spans="1:16" ht="10.5" customHeight="1" thickBot="1">
      <c r="A72" s="161" t="s">
        <v>202</v>
      </c>
      <c r="B72" s="161"/>
      <c r="C72" s="161"/>
      <c r="D72" s="216"/>
      <c r="E72" s="216"/>
      <c r="F72" s="299"/>
      <c r="G72" s="299"/>
      <c r="H72" s="299"/>
      <c r="I72" s="307"/>
      <c r="J72" s="307"/>
      <c r="K72" s="307"/>
      <c r="L72" s="299"/>
      <c r="M72" s="297"/>
      <c r="N72" s="297"/>
      <c r="O72" s="297"/>
      <c r="P72" s="297"/>
    </row>
    <row r="73" spans="1:16" ht="15.75" customHeight="1" thickBot="1">
      <c r="A73" s="125"/>
      <c r="B73" s="125"/>
      <c r="C73" s="158"/>
      <c r="D73" s="293">
        <f>+D69+D67+D65+D63+D61+D59+D57+D55+D53+D51+D49+D47+D45+D43+D41+D39+D37+D35+D33+D31+D29+D27+D25+D23+D21+D19+D17+D15+D13</f>
        <v>0</v>
      </c>
      <c r="E73" s="295"/>
      <c r="F73" s="299"/>
      <c r="G73" s="299"/>
      <c r="H73" s="299"/>
      <c r="I73" s="304">
        <f>+I69+I67+I65+I63+I61+I59+I57+I55+I53+I51+I49+I47+I45+I43+I41+I39+I37+I35+I33+I31+I29+I27+I25+I23+I21+I19+I17+I15+I13</f>
        <v>0</v>
      </c>
      <c r="J73" s="305"/>
      <c r="K73" s="306"/>
      <c r="L73" s="299"/>
      <c r="M73" s="293">
        <f>+K69+K67+K65+K63+K61+K59+K57+K55+K53+K51+K49+K47+K45+K43+K41+K39+K37+K35+K33+K31+K29+K27+K25+K23+K21+K19+K17+K15+K13</f>
        <v>0</v>
      </c>
      <c r="N73" s="294"/>
      <c r="O73" s="294"/>
      <c r="P73" s="295"/>
    </row>
    <row r="74" spans="1:16" ht="4.5" customHeight="1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</row>
    <row r="75" spans="1:16" ht="12.75">
      <c r="A75" s="291" t="s">
        <v>218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</row>
  </sheetData>
  <sheetProtection password="EF65" sheet="1" objects="1" scenarios="1"/>
  <mergeCells count="159">
    <mergeCell ref="A74:P74"/>
    <mergeCell ref="A75:P75"/>
    <mergeCell ref="A72:C72"/>
    <mergeCell ref="A73:C73"/>
    <mergeCell ref="D73:E73"/>
    <mergeCell ref="I73:K73"/>
    <mergeCell ref="D71:E72"/>
    <mergeCell ref="F71:H73"/>
    <mergeCell ref="I71:K72"/>
    <mergeCell ref="D69:E69"/>
    <mergeCell ref="A70:P70"/>
    <mergeCell ref="L71:L73"/>
    <mergeCell ref="M71:P72"/>
    <mergeCell ref="M73:P73"/>
    <mergeCell ref="A71:C71"/>
    <mergeCell ref="A65:B65"/>
    <mergeCell ref="D65:E65"/>
    <mergeCell ref="M65:N65"/>
    <mergeCell ref="M69:N69"/>
    <mergeCell ref="A66:P66"/>
    <mergeCell ref="A67:B67"/>
    <mergeCell ref="D67:E67"/>
    <mergeCell ref="M67:N67"/>
    <mergeCell ref="A68:P68"/>
    <mergeCell ref="A69:B69"/>
    <mergeCell ref="A63:B63"/>
    <mergeCell ref="D63:E63"/>
    <mergeCell ref="M63:N63"/>
    <mergeCell ref="A64:P64"/>
    <mergeCell ref="A61:B61"/>
    <mergeCell ref="D61:E61"/>
    <mergeCell ref="M61:N61"/>
    <mergeCell ref="A62:P62"/>
    <mergeCell ref="A44:P44"/>
    <mergeCell ref="A45:B45"/>
    <mergeCell ref="D45:E45"/>
    <mergeCell ref="A60:P60"/>
    <mergeCell ref="M57:N57"/>
    <mergeCell ref="A57:B57"/>
    <mergeCell ref="D57:E57"/>
    <mergeCell ref="M59:N59"/>
    <mergeCell ref="A59:B59"/>
    <mergeCell ref="D59:E59"/>
    <mergeCell ref="M13:N13"/>
    <mergeCell ref="A14:P14"/>
    <mergeCell ref="D25:E25"/>
    <mergeCell ref="M25:N25"/>
    <mergeCell ref="A13:B13"/>
    <mergeCell ref="A22:P22"/>
    <mergeCell ref="A23:B23"/>
    <mergeCell ref="D23:E23"/>
    <mergeCell ref="M23:N23"/>
    <mergeCell ref="A24:P24"/>
    <mergeCell ref="N1:P2"/>
    <mergeCell ref="L3:O3"/>
    <mergeCell ref="E4:K5"/>
    <mergeCell ref="L4:P4"/>
    <mergeCell ref="L5:O5"/>
    <mergeCell ref="A3:K3"/>
    <mergeCell ref="A4:D4"/>
    <mergeCell ref="A5:C5"/>
    <mergeCell ref="A58:P58"/>
    <mergeCell ref="A56:P56"/>
    <mergeCell ref="M55:N55"/>
    <mergeCell ref="A55:B55"/>
    <mergeCell ref="D55:E55"/>
    <mergeCell ref="A54:P54"/>
    <mergeCell ref="M53:N53"/>
    <mergeCell ref="A53:B53"/>
    <mergeCell ref="D53:E53"/>
    <mergeCell ref="A52:P52"/>
    <mergeCell ref="M51:N51"/>
    <mergeCell ref="A51:B51"/>
    <mergeCell ref="D51:E51"/>
    <mergeCell ref="A50:P50"/>
    <mergeCell ref="M49:N49"/>
    <mergeCell ref="A49:B49"/>
    <mergeCell ref="D49:E49"/>
    <mergeCell ref="A48:P48"/>
    <mergeCell ref="M47:N47"/>
    <mergeCell ref="A47:B47"/>
    <mergeCell ref="D47:E47"/>
    <mergeCell ref="A40:P40"/>
    <mergeCell ref="A46:P46"/>
    <mergeCell ref="M45:N45"/>
    <mergeCell ref="A41:B41"/>
    <mergeCell ref="D41:E41"/>
    <mergeCell ref="M41:N41"/>
    <mergeCell ref="A42:P42"/>
    <mergeCell ref="A43:B43"/>
    <mergeCell ref="D43:E43"/>
    <mergeCell ref="M43:N43"/>
    <mergeCell ref="A38:P38"/>
    <mergeCell ref="A39:B39"/>
    <mergeCell ref="D39:E39"/>
    <mergeCell ref="M39:N39"/>
    <mergeCell ref="A36:P36"/>
    <mergeCell ref="A37:B37"/>
    <mergeCell ref="D37:E37"/>
    <mergeCell ref="M37:N37"/>
    <mergeCell ref="A34:P34"/>
    <mergeCell ref="A35:B35"/>
    <mergeCell ref="D35:E35"/>
    <mergeCell ref="M35:N35"/>
    <mergeCell ref="A32:P32"/>
    <mergeCell ref="A33:B33"/>
    <mergeCell ref="D33:E33"/>
    <mergeCell ref="M33:N33"/>
    <mergeCell ref="A31:B31"/>
    <mergeCell ref="D31:E31"/>
    <mergeCell ref="M31:N31"/>
    <mergeCell ref="A30:P30"/>
    <mergeCell ref="A25:B25"/>
    <mergeCell ref="A28:P28"/>
    <mergeCell ref="A29:B29"/>
    <mergeCell ref="D29:E29"/>
    <mergeCell ref="M29:N29"/>
    <mergeCell ref="A26:P26"/>
    <mergeCell ref="A27:B27"/>
    <mergeCell ref="D27:E27"/>
    <mergeCell ref="M27:N27"/>
    <mergeCell ref="A20:P20"/>
    <mergeCell ref="A21:B21"/>
    <mergeCell ref="D21:E21"/>
    <mergeCell ref="M21:N21"/>
    <mergeCell ref="A18:P18"/>
    <mergeCell ref="A19:B19"/>
    <mergeCell ref="D19:E19"/>
    <mergeCell ref="M19:N19"/>
    <mergeCell ref="M15:N15"/>
    <mergeCell ref="A16:P16"/>
    <mergeCell ref="A17:B17"/>
    <mergeCell ref="D17:E17"/>
    <mergeCell ref="M17:N17"/>
    <mergeCell ref="G12:H12"/>
    <mergeCell ref="I12:J12"/>
    <mergeCell ref="A15:B15"/>
    <mergeCell ref="D15:E15"/>
    <mergeCell ref="D13:E13"/>
    <mergeCell ref="K12:L12"/>
    <mergeCell ref="M12:O12"/>
    <mergeCell ref="A8:E8"/>
    <mergeCell ref="G8:K8"/>
    <mergeCell ref="M8:P8"/>
    <mergeCell ref="A9:P9"/>
    <mergeCell ref="A10:P10"/>
    <mergeCell ref="A11:P11"/>
    <mergeCell ref="A12:C12"/>
    <mergeCell ref="D12:F12"/>
    <mergeCell ref="M7:P7"/>
    <mergeCell ref="C2:H2"/>
    <mergeCell ref="K2:M2"/>
    <mergeCell ref="C1:J1"/>
    <mergeCell ref="K1:M1"/>
    <mergeCell ref="A6:P6"/>
    <mergeCell ref="A7:F7"/>
    <mergeCell ref="G7:L7"/>
    <mergeCell ref="A1:B1"/>
    <mergeCell ref="I2:J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workbookViewId="0" topLeftCell="A1">
      <selection activeCell="A29" sqref="A29:B29"/>
    </sheetView>
  </sheetViews>
  <sheetFormatPr defaultColWidth="9.140625" defaultRowHeight="12.75"/>
  <cols>
    <col min="1" max="1" width="4.7109375" style="12" customWidth="1"/>
    <col min="2" max="2" width="8.7109375" style="12" customWidth="1"/>
    <col min="3" max="3" width="0.85546875" style="12" customWidth="1"/>
    <col min="4" max="4" width="7.421875" style="12" customWidth="1"/>
    <col min="5" max="5" width="0.85546875" style="12" customWidth="1"/>
    <col min="6" max="6" width="16.7109375" style="12" customWidth="1"/>
    <col min="7" max="7" width="0.85546875" style="12" customWidth="1"/>
    <col min="8" max="8" width="8.8515625" style="12" customWidth="1"/>
    <col min="9" max="9" width="0.85546875" style="12" customWidth="1"/>
    <col min="10" max="10" width="5.7109375" style="12" customWidth="1"/>
    <col min="11" max="11" width="0.85546875" style="12" customWidth="1"/>
    <col min="12" max="12" width="20.140625" style="12" customWidth="1"/>
    <col min="13" max="13" width="0.85546875" style="12" customWidth="1"/>
    <col min="14" max="14" width="4.28125" style="12" customWidth="1"/>
    <col min="15" max="15" width="7.421875" style="12" customWidth="1"/>
    <col min="16" max="16" width="0.85546875" style="12" customWidth="1"/>
    <col min="17" max="17" width="21.00390625" style="12" hidden="1" customWidth="1"/>
    <col min="18" max="18" width="2.7109375" style="12" customWidth="1"/>
    <col min="19" max="19" width="4.57421875" style="12" customWidth="1"/>
    <col min="20" max="20" width="6.140625" style="12" customWidth="1"/>
    <col min="21" max="16384" width="9.140625" style="12" customWidth="1"/>
  </cols>
  <sheetData>
    <row r="1" spans="1:20" ht="13.5" customHeight="1" thickBot="1">
      <c r="A1" s="33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33"/>
    </row>
    <row r="2" spans="1:20" ht="14.25" customHeight="1" thickBot="1">
      <c r="A2" s="315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75" t="s">
        <v>48</v>
      </c>
      <c r="O2" s="125"/>
      <c r="P2" s="125"/>
      <c r="Q2" s="125"/>
      <c r="R2" s="158"/>
      <c r="S2" s="37">
        <v>1</v>
      </c>
      <c r="T2" s="33"/>
    </row>
    <row r="3" spans="1:20" ht="3" customHeight="1" thickBot="1">
      <c r="A3" s="175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33"/>
    </row>
    <row r="4" spans="1:20" ht="14.25" customHeight="1" thickBot="1">
      <c r="A4" s="17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75" t="s">
        <v>86</v>
      </c>
      <c r="O4" s="125"/>
      <c r="P4" s="125"/>
      <c r="Q4" s="125"/>
      <c r="R4" s="158"/>
      <c r="S4" s="37">
        <v>0</v>
      </c>
      <c r="T4" s="33"/>
    </row>
    <row r="5" spans="1:20" ht="15" customHeight="1" thickBot="1">
      <c r="A5" s="175" t="s">
        <v>170</v>
      </c>
      <c r="B5" s="125"/>
      <c r="C5" s="125"/>
      <c r="D5" s="125"/>
      <c r="E5" s="158"/>
      <c r="F5" s="11"/>
      <c r="G5" s="162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33"/>
    </row>
    <row r="6" spans="1:20" ht="10.5" customHeight="1">
      <c r="A6" s="175"/>
      <c r="B6" s="175"/>
      <c r="C6" s="175"/>
      <c r="D6" s="175"/>
      <c r="E6" s="175"/>
      <c r="F6" s="175"/>
      <c r="G6" s="175"/>
      <c r="H6" s="348" t="s">
        <v>168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69"/>
      <c r="T6" s="33"/>
    </row>
    <row r="7" spans="1:20" ht="10.5" customHeight="1">
      <c r="A7" s="175"/>
      <c r="B7" s="175"/>
      <c r="C7" s="175"/>
      <c r="D7" s="175"/>
      <c r="E7" s="175"/>
      <c r="F7" s="175"/>
      <c r="G7" s="175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69"/>
      <c r="T7" s="34"/>
    </row>
    <row r="8" spans="1:20" ht="10.5" customHeight="1">
      <c r="A8" s="175"/>
      <c r="B8" s="175"/>
      <c r="C8" s="175"/>
      <c r="D8" s="175"/>
      <c r="E8" s="175"/>
      <c r="F8" s="175"/>
      <c r="G8" s="175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69"/>
      <c r="T8" s="34"/>
    </row>
    <row r="9" spans="1:25" ht="10.5" customHeight="1" thickBot="1">
      <c r="A9" s="315" t="s">
        <v>88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25"/>
      <c r="N9" s="38" t="s">
        <v>43</v>
      </c>
      <c r="O9" s="38" t="s">
        <v>44</v>
      </c>
      <c r="P9" s="217" t="s">
        <v>45</v>
      </c>
      <c r="Q9" s="217"/>
      <c r="R9" s="217"/>
      <c r="S9" s="217"/>
      <c r="T9" s="34"/>
      <c r="Y9" s="29"/>
    </row>
    <row r="10" spans="1:25" ht="10.5" customHeight="1">
      <c r="A10" s="315" t="s">
        <v>162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58"/>
      <c r="N10" s="227"/>
      <c r="O10" s="228"/>
      <c r="P10" s="228"/>
      <c r="Q10" s="228"/>
      <c r="R10" s="228"/>
      <c r="S10" s="229"/>
      <c r="T10" s="34"/>
      <c r="Y10" s="14"/>
    </row>
    <row r="11" spans="1:20" ht="10.5" customHeight="1" thickBot="1">
      <c r="A11" s="315" t="s">
        <v>163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58"/>
      <c r="N11" s="230"/>
      <c r="O11" s="231"/>
      <c r="P11" s="231"/>
      <c r="Q11" s="231"/>
      <c r="R11" s="231"/>
      <c r="S11" s="232"/>
      <c r="T11" s="34"/>
    </row>
    <row r="12" spans="1:20" ht="10.5" customHeight="1">
      <c r="A12" s="32" t="s">
        <v>164</v>
      </c>
      <c r="B12" s="20"/>
      <c r="C12" s="20"/>
      <c r="D12" s="20"/>
      <c r="E12" s="20"/>
      <c r="F12" s="20"/>
      <c r="G12" s="20"/>
      <c r="H12" s="20"/>
      <c r="I12" s="20"/>
      <c r="J12" s="161" t="s">
        <v>169</v>
      </c>
      <c r="K12" s="161"/>
      <c r="L12" s="161"/>
      <c r="M12" s="161"/>
      <c r="N12" s="161"/>
      <c r="O12" s="161"/>
      <c r="P12" s="161"/>
      <c r="Q12" s="161"/>
      <c r="R12" s="161"/>
      <c r="S12" s="161"/>
      <c r="T12" s="34"/>
    </row>
    <row r="13" spans="1:20" ht="10.5" customHeight="1">
      <c r="A13" s="175" t="s">
        <v>84</v>
      </c>
      <c r="B13" s="175"/>
      <c r="C13" s="175"/>
      <c r="D13" s="175"/>
      <c r="E13" s="175"/>
      <c r="F13" s="175"/>
      <c r="G13" s="175"/>
      <c r="H13" s="175"/>
      <c r="I13" s="175"/>
      <c r="J13" s="315" t="s">
        <v>165</v>
      </c>
      <c r="K13" s="161"/>
      <c r="L13" s="161"/>
      <c r="M13" s="161"/>
      <c r="N13" s="161"/>
      <c r="O13" s="161"/>
      <c r="P13" s="161"/>
      <c r="Q13" s="161"/>
      <c r="R13" s="161"/>
      <c r="S13" s="161"/>
      <c r="T13" s="34"/>
    </row>
    <row r="14" spans="1:20" ht="10.5" customHeight="1">
      <c r="A14" s="315" t="s">
        <v>166</v>
      </c>
      <c r="B14" s="161"/>
      <c r="C14" s="161"/>
      <c r="D14" s="161"/>
      <c r="E14" s="161"/>
      <c r="F14" s="161"/>
      <c r="G14" s="161"/>
      <c r="H14" s="161"/>
      <c r="I14" s="161"/>
      <c r="J14" s="175" t="s">
        <v>87</v>
      </c>
      <c r="K14" s="161"/>
      <c r="L14" s="161"/>
      <c r="M14" s="161"/>
      <c r="N14" s="161"/>
      <c r="O14" s="161"/>
      <c r="P14" s="161"/>
      <c r="Q14" s="161"/>
      <c r="R14" s="161"/>
      <c r="S14" s="161"/>
      <c r="T14" s="34"/>
    </row>
    <row r="15" spans="1:20" ht="10.5" customHeight="1">
      <c r="A15" s="315" t="s">
        <v>167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315" t="s">
        <v>184</v>
      </c>
      <c r="L15" s="125"/>
      <c r="M15" s="125"/>
      <c r="N15" s="125"/>
      <c r="O15" s="125"/>
      <c r="P15" s="125"/>
      <c r="Q15" s="125"/>
      <c r="R15" s="125"/>
      <c r="S15" s="125"/>
      <c r="T15" s="34"/>
    </row>
    <row r="16" spans="1:20" ht="10.5" customHeight="1">
      <c r="A16" s="175" t="s">
        <v>89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315" t="s">
        <v>185</v>
      </c>
      <c r="L16" s="125"/>
      <c r="M16" s="125"/>
      <c r="N16" s="125"/>
      <c r="O16" s="125"/>
      <c r="P16" s="125"/>
      <c r="Q16" s="125"/>
      <c r="R16" s="125"/>
      <c r="S16" s="125"/>
      <c r="T16" s="34"/>
    </row>
    <row r="17" spans="1:20" ht="10.5" customHeight="1">
      <c r="A17" s="21"/>
      <c r="B17" s="339" t="s">
        <v>171</v>
      </c>
      <c r="C17" s="125"/>
      <c r="D17" s="125"/>
      <c r="E17" s="125"/>
      <c r="F17" s="125"/>
      <c r="G17" s="125"/>
      <c r="H17" s="125"/>
      <c r="I17" s="125"/>
      <c r="J17" s="125"/>
      <c r="K17" s="175" t="s">
        <v>186</v>
      </c>
      <c r="L17" s="125"/>
      <c r="M17" s="125"/>
      <c r="N17" s="125"/>
      <c r="O17" s="125"/>
      <c r="P17" s="125"/>
      <c r="Q17" s="125"/>
      <c r="R17" s="125"/>
      <c r="S17" s="125"/>
      <c r="T17" s="34"/>
    </row>
    <row r="18" spans="1:20" ht="10.5" customHeight="1">
      <c r="A18" s="21"/>
      <c r="B18" s="315" t="s">
        <v>172</v>
      </c>
      <c r="C18" s="125"/>
      <c r="D18" s="125"/>
      <c r="E18" s="125"/>
      <c r="F18" s="125"/>
      <c r="G18" s="125"/>
      <c r="H18" s="125"/>
      <c r="I18" s="125"/>
      <c r="J18" s="125"/>
      <c r="K18" s="315" t="s">
        <v>187</v>
      </c>
      <c r="L18" s="125"/>
      <c r="M18" s="125"/>
      <c r="N18" s="125"/>
      <c r="O18" s="125"/>
      <c r="P18" s="125"/>
      <c r="Q18" s="125"/>
      <c r="R18" s="125"/>
      <c r="S18" s="125"/>
      <c r="T18" s="34"/>
    </row>
    <row r="19" spans="1:20" ht="10.5" customHeight="1">
      <c r="A19" s="175" t="s">
        <v>175</v>
      </c>
      <c r="B19" s="125"/>
      <c r="C19" s="125"/>
      <c r="D19" s="125"/>
      <c r="E19" s="125"/>
      <c r="F19" s="125"/>
      <c r="G19" s="125"/>
      <c r="H19" s="125"/>
      <c r="I19" s="125"/>
      <c r="J19" s="125"/>
      <c r="K19" s="315" t="s">
        <v>188</v>
      </c>
      <c r="L19" s="125"/>
      <c r="M19" s="125"/>
      <c r="N19" s="125"/>
      <c r="O19" s="125"/>
      <c r="P19" s="125"/>
      <c r="Q19" s="125"/>
      <c r="R19" s="125"/>
      <c r="S19" s="125"/>
      <c r="T19" s="34"/>
    </row>
    <row r="20" spans="1:20" ht="10.5" customHeight="1">
      <c r="A20" s="21"/>
      <c r="B20" s="315" t="s">
        <v>173</v>
      </c>
      <c r="C20" s="125"/>
      <c r="D20" s="125"/>
      <c r="E20" s="125"/>
      <c r="F20" s="125"/>
      <c r="G20" s="125"/>
      <c r="H20" s="125"/>
      <c r="I20" s="125"/>
      <c r="J20" s="125"/>
      <c r="K20" s="315" t="s">
        <v>189</v>
      </c>
      <c r="L20" s="125"/>
      <c r="M20" s="125"/>
      <c r="N20" s="125"/>
      <c r="O20" s="125"/>
      <c r="P20" s="125"/>
      <c r="Q20" s="125"/>
      <c r="R20" s="125"/>
      <c r="S20" s="125"/>
      <c r="T20" s="33"/>
    </row>
    <row r="21" spans="1:21" ht="10.5" customHeight="1">
      <c r="A21" s="315" t="s">
        <v>174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34"/>
      <c r="U21" s="35"/>
    </row>
    <row r="22" spans="1:21" ht="3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34"/>
      <c r="U22" s="35"/>
    </row>
    <row r="23" spans="1:21" ht="10.5" customHeight="1" thickBot="1">
      <c r="A23" s="175" t="s">
        <v>90</v>
      </c>
      <c r="B23" s="175"/>
      <c r="C23" s="175"/>
      <c r="D23" s="175"/>
      <c r="E23" s="175"/>
      <c r="F23" s="175"/>
      <c r="G23" s="175"/>
      <c r="H23" s="21" t="s">
        <v>91</v>
      </c>
      <c r="I23" s="21"/>
      <c r="J23" s="21"/>
      <c r="K23" s="21"/>
      <c r="L23" s="21"/>
      <c r="M23" s="21"/>
      <c r="N23" s="175" t="s">
        <v>92</v>
      </c>
      <c r="O23" s="125"/>
      <c r="P23" s="125"/>
      <c r="Q23" s="125"/>
      <c r="R23" s="125"/>
      <c r="S23" s="125"/>
      <c r="T23" s="34"/>
      <c r="U23" s="35"/>
    </row>
    <row r="24" spans="1:20" ht="14.25" customHeight="1" thickBot="1">
      <c r="A24" s="107">
        <f>+1!A4</f>
        <v>0</v>
      </c>
      <c r="B24" s="108"/>
      <c r="C24" s="108"/>
      <c r="D24" s="108"/>
      <c r="E24" s="108"/>
      <c r="F24" s="109"/>
      <c r="G24" s="4"/>
      <c r="H24" s="107">
        <f>+A24</f>
        <v>0</v>
      </c>
      <c r="I24" s="108"/>
      <c r="J24" s="108"/>
      <c r="K24" s="108"/>
      <c r="L24" s="109"/>
      <c r="M24" s="4"/>
      <c r="N24" s="107">
        <f>+POZ1!M16</f>
        <v>0</v>
      </c>
      <c r="O24" s="108"/>
      <c r="P24" s="108"/>
      <c r="Q24" s="108"/>
      <c r="R24" s="108"/>
      <c r="S24" s="109"/>
      <c r="T24" s="33"/>
    </row>
    <row r="25" spans="1:20" ht="3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33"/>
    </row>
    <row r="26" spans="1:20" ht="10.5" customHeight="1">
      <c r="A26" s="175" t="s">
        <v>93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33"/>
    </row>
    <row r="27" spans="1:20" ht="3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33"/>
    </row>
    <row r="28" spans="1:20" ht="33.75" customHeight="1" thickBot="1">
      <c r="A28" s="342" t="s">
        <v>176</v>
      </c>
      <c r="B28" s="219"/>
      <c r="C28" s="219"/>
      <c r="D28" s="39" t="s">
        <v>177</v>
      </c>
      <c r="E28" s="38"/>
      <c r="F28" s="39" t="s">
        <v>178</v>
      </c>
      <c r="G28" s="38"/>
      <c r="H28" s="39" t="s">
        <v>179</v>
      </c>
      <c r="I28" s="38"/>
      <c r="J28" s="39" t="s">
        <v>180</v>
      </c>
      <c r="K28" s="38"/>
      <c r="L28" s="39" t="s">
        <v>181</v>
      </c>
      <c r="M28" s="38"/>
      <c r="N28" s="341" t="s">
        <v>182</v>
      </c>
      <c r="O28" s="307"/>
      <c r="P28" s="38"/>
      <c r="Q28" s="38"/>
      <c r="R28" s="342" t="s">
        <v>183</v>
      </c>
      <c r="S28" s="296"/>
      <c r="T28" s="33"/>
    </row>
    <row r="29" spans="1:20" ht="15.75" customHeight="1" thickBot="1">
      <c r="A29" s="302"/>
      <c r="B29" s="303"/>
      <c r="C29" s="40"/>
      <c r="D29" s="80"/>
      <c r="E29" s="40"/>
      <c r="F29" s="80"/>
      <c r="G29" s="40"/>
      <c r="H29" s="11"/>
      <c r="I29" s="40"/>
      <c r="J29" s="11"/>
      <c r="K29" s="40"/>
      <c r="L29" s="68"/>
      <c r="M29" s="40"/>
      <c r="N29" s="126"/>
      <c r="O29" s="127"/>
      <c r="P29" s="40"/>
      <c r="Q29" s="40"/>
      <c r="R29" s="126"/>
      <c r="S29" s="127"/>
      <c r="T29" s="33"/>
    </row>
    <row r="30" spans="1:20" ht="3" customHeight="1" thickBot="1">
      <c r="A30" s="308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3"/>
    </row>
    <row r="31" spans="1:20" ht="15.75" customHeight="1" thickBot="1">
      <c r="A31" s="302"/>
      <c r="B31" s="303"/>
      <c r="C31" s="40"/>
      <c r="D31" s="80"/>
      <c r="E31" s="40"/>
      <c r="F31" s="80"/>
      <c r="G31" s="40"/>
      <c r="H31" s="11"/>
      <c r="I31" s="40"/>
      <c r="J31" s="11"/>
      <c r="K31" s="40"/>
      <c r="L31" s="68"/>
      <c r="M31" s="40"/>
      <c r="N31" s="126"/>
      <c r="O31" s="127"/>
      <c r="P31" s="40"/>
      <c r="Q31" s="40"/>
      <c r="R31" s="126"/>
      <c r="S31" s="127"/>
      <c r="T31" s="33"/>
    </row>
    <row r="32" spans="1:20" ht="3" customHeight="1" thickBot="1">
      <c r="A32" s="308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3"/>
    </row>
    <row r="33" spans="1:20" ht="15.75" customHeight="1" thickBot="1">
      <c r="A33" s="302"/>
      <c r="B33" s="303"/>
      <c r="C33" s="40"/>
      <c r="D33" s="80"/>
      <c r="E33" s="40"/>
      <c r="F33" s="80"/>
      <c r="G33" s="40"/>
      <c r="H33" s="11"/>
      <c r="I33" s="40"/>
      <c r="J33" s="11"/>
      <c r="K33" s="40"/>
      <c r="L33" s="68"/>
      <c r="M33" s="40"/>
      <c r="N33" s="126"/>
      <c r="O33" s="127"/>
      <c r="P33" s="40"/>
      <c r="Q33" s="40"/>
      <c r="R33" s="126"/>
      <c r="S33" s="127"/>
      <c r="T33" s="33"/>
    </row>
    <row r="34" spans="1:20" ht="3" customHeight="1" thickBot="1">
      <c r="A34" s="347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33"/>
    </row>
    <row r="35" spans="1:20" ht="15.75" customHeight="1" thickBot="1">
      <c r="A35" s="302"/>
      <c r="B35" s="303"/>
      <c r="C35" s="40"/>
      <c r="D35" s="80"/>
      <c r="E35" s="40"/>
      <c r="F35" s="80"/>
      <c r="G35" s="40"/>
      <c r="H35" s="11"/>
      <c r="I35" s="40"/>
      <c r="J35" s="37"/>
      <c r="K35" s="40"/>
      <c r="L35" s="68"/>
      <c r="M35" s="40"/>
      <c r="N35" s="340"/>
      <c r="O35" s="127"/>
      <c r="P35" s="40"/>
      <c r="Q35" s="40"/>
      <c r="R35" s="126"/>
      <c r="S35" s="127"/>
      <c r="T35" s="33"/>
    </row>
    <row r="36" spans="1:20" ht="3" customHeight="1" thickBo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33"/>
    </row>
    <row r="37" spans="1:20" ht="21" customHeight="1" thickBot="1">
      <c r="A37" s="348" t="s">
        <v>190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41"/>
      <c r="L37" s="343">
        <f>+L35+L33+L31+L29</f>
        <v>0</v>
      </c>
      <c r="M37" s="344"/>
      <c r="N37" s="345"/>
      <c r="O37" s="175"/>
      <c r="P37" s="161"/>
      <c r="Q37" s="161"/>
      <c r="R37" s="161"/>
      <c r="S37" s="161"/>
      <c r="T37" s="33"/>
    </row>
    <row r="38" spans="1:20" ht="3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33"/>
    </row>
    <row r="39" spans="1:20" ht="10.5" customHeight="1">
      <c r="A39" s="175" t="s">
        <v>94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33"/>
    </row>
    <row r="40" spans="1:24" ht="3" customHeight="1" thickBo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33"/>
      <c r="X40" s="33"/>
    </row>
    <row r="41" spans="1:19" s="42" customFormat="1" ht="30" customHeight="1" thickBot="1">
      <c r="A41" s="349"/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1"/>
    </row>
    <row r="42" spans="1:20" ht="3" customHeight="1" thickBot="1">
      <c r="A42" s="346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34"/>
    </row>
    <row r="43" spans="1:20" ht="21.75" customHeight="1">
      <c r="A43" s="64" t="s">
        <v>62</v>
      </c>
      <c r="B43" s="210" t="s">
        <v>95</v>
      </c>
      <c r="C43" s="210"/>
      <c r="D43" s="210"/>
      <c r="E43" s="210"/>
      <c r="F43" s="210"/>
      <c r="G43" s="210"/>
      <c r="H43" s="210"/>
      <c r="I43" s="210" t="s">
        <v>64</v>
      </c>
      <c r="J43" s="210"/>
      <c r="K43" s="210"/>
      <c r="L43" s="210"/>
      <c r="M43" s="278" t="s">
        <v>96</v>
      </c>
      <c r="N43" s="314"/>
      <c r="O43" s="210" t="s">
        <v>66</v>
      </c>
      <c r="P43" s="210"/>
      <c r="Q43" s="210"/>
      <c r="R43" s="210"/>
      <c r="S43" s="211"/>
      <c r="T43" s="34"/>
    </row>
    <row r="44" spans="1:20" ht="21.75" customHeight="1">
      <c r="A44" s="65">
        <v>309</v>
      </c>
      <c r="B44" s="193" t="s">
        <v>97</v>
      </c>
      <c r="C44" s="193"/>
      <c r="D44" s="193"/>
      <c r="E44" s="193"/>
      <c r="F44" s="193"/>
      <c r="G44" s="193"/>
      <c r="H44" s="193"/>
      <c r="I44" s="243">
        <f>+IF(OR(EXACT(F5,"R"),EXACT(F5,"S"),EXACT(F5,"T"),EXACT(F5,"U"),EXACT(F5,"V"),EXACT(F5,"Z")),+L37,0)</f>
        <v>0</v>
      </c>
      <c r="J44" s="243"/>
      <c r="K44" s="243"/>
      <c r="L44" s="243"/>
      <c r="M44" s="316" t="s">
        <v>68</v>
      </c>
      <c r="N44" s="317"/>
      <c r="O44" s="182"/>
      <c r="P44" s="176"/>
      <c r="Q44" s="176"/>
      <c r="R44" s="176"/>
      <c r="S44" s="177"/>
      <c r="T44" s="34"/>
    </row>
    <row r="45" spans="1:20" ht="21.75" customHeight="1">
      <c r="A45" s="65">
        <v>310</v>
      </c>
      <c r="B45" s="193" t="s">
        <v>219</v>
      </c>
      <c r="C45" s="193"/>
      <c r="D45" s="193"/>
      <c r="E45" s="193"/>
      <c r="F45" s="193"/>
      <c r="G45" s="193"/>
      <c r="H45" s="193"/>
      <c r="I45" s="199">
        <f>+IF(I44&gt;0,1.2,0)</f>
        <v>0</v>
      </c>
      <c r="J45" s="199"/>
      <c r="K45" s="199"/>
      <c r="L45" s="199"/>
      <c r="M45" s="318"/>
      <c r="N45" s="319"/>
      <c r="O45" s="182"/>
      <c r="P45" s="176"/>
      <c r="Q45" s="176"/>
      <c r="R45" s="176"/>
      <c r="S45" s="177"/>
      <c r="T45" s="34"/>
    </row>
    <row r="46" spans="1:20" ht="33" customHeight="1">
      <c r="A46" s="65">
        <v>311</v>
      </c>
      <c r="B46" s="193" t="s">
        <v>99</v>
      </c>
      <c r="C46" s="193"/>
      <c r="D46" s="193"/>
      <c r="E46" s="193"/>
      <c r="F46" s="193"/>
      <c r="G46" s="193"/>
      <c r="H46" s="193"/>
      <c r="I46" s="243">
        <f>+CEILING(IF(I44&gt;0,+I45*I44,L37),1)</f>
        <v>0</v>
      </c>
      <c r="J46" s="243"/>
      <c r="K46" s="243"/>
      <c r="L46" s="243"/>
      <c r="M46" s="321" t="s">
        <v>68</v>
      </c>
      <c r="N46" s="319"/>
      <c r="O46" s="182"/>
      <c r="P46" s="176"/>
      <c r="Q46" s="176"/>
      <c r="R46" s="176"/>
      <c r="S46" s="177"/>
      <c r="T46" s="34"/>
    </row>
    <row r="47" spans="1:20" ht="21.75" customHeight="1">
      <c r="A47" s="65">
        <v>312</v>
      </c>
      <c r="B47" s="193" t="s">
        <v>100</v>
      </c>
      <c r="C47" s="193"/>
      <c r="D47" s="193"/>
      <c r="E47" s="193"/>
      <c r="F47" s="193"/>
      <c r="G47" s="193"/>
      <c r="H47" s="193"/>
      <c r="I47" s="320">
        <v>0</v>
      </c>
      <c r="J47" s="320"/>
      <c r="K47" s="320"/>
      <c r="L47" s="320"/>
      <c r="M47" s="321" t="s">
        <v>75</v>
      </c>
      <c r="N47" s="319"/>
      <c r="O47" s="182"/>
      <c r="P47" s="176"/>
      <c r="Q47" s="176"/>
      <c r="R47" s="176"/>
      <c r="S47" s="177"/>
      <c r="T47" s="34"/>
    </row>
    <row r="48" spans="1:20" ht="21.75" customHeight="1">
      <c r="A48" s="65">
        <v>313</v>
      </c>
      <c r="B48" s="193" t="s">
        <v>101</v>
      </c>
      <c r="C48" s="193"/>
      <c r="D48" s="193"/>
      <c r="E48" s="193"/>
      <c r="F48" s="193"/>
      <c r="G48" s="193"/>
      <c r="H48" s="193"/>
      <c r="I48" s="180">
        <v>0</v>
      </c>
      <c r="J48" s="180"/>
      <c r="K48" s="180"/>
      <c r="L48" s="180"/>
      <c r="M48" s="318"/>
      <c r="N48" s="319"/>
      <c r="O48" s="182"/>
      <c r="P48" s="176"/>
      <c r="Q48" s="176"/>
      <c r="R48" s="176"/>
      <c r="S48" s="177"/>
      <c r="T48" s="34"/>
    </row>
    <row r="49" spans="1:20" ht="21.75" customHeight="1">
      <c r="A49" s="65">
        <v>314</v>
      </c>
      <c r="B49" s="193" t="s">
        <v>102</v>
      </c>
      <c r="C49" s="193"/>
      <c r="D49" s="193"/>
      <c r="E49" s="193"/>
      <c r="F49" s="193"/>
      <c r="G49" s="193"/>
      <c r="H49" s="193"/>
      <c r="I49" s="198">
        <f>+I48*0.75</f>
        <v>0</v>
      </c>
      <c r="J49" s="198"/>
      <c r="K49" s="198"/>
      <c r="L49" s="198"/>
      <c r="M49" s="321" t="s">
        <v>70</v>
      </c>
      <c r="N49" s="319"/>
      <c r="O49" s="182"/>
      <c r="P49" s="176"/>
      <c r="Q49" s="176"/>
      <c r="R49" s="176"/>
      <c r="S49" s="177"/>
      <c r="T49" s="34"/>
    </row>
    <row r="50" spans="1:20" ht="21.75" customHeight="1">
      <c r="A50" s="65">
        <v>315</v>
      </c>
      <c r="B50" s="193" t="s">
        <v>103</v>
      </c>
      <c r="C50" s="193"/>
      <c r="D50" s="193"/>
      <c r="E50" s="193"/>
      <c r="F50" s="193"/>
      <c r="G50" s="193"/>
      <c r="H50" s="193"/>
      <c r="I50" s="242">
        <v>0</v>
      </c>
      <c r="J50" s="242"/>
      <c r="K50" s="242"/>
      <c r="L50" s="242"/>
      <c r="M50" s="318"/>
      <c r="N50" s="319"/>
      <c r="O50" s="182"/>
      <c r="P50" s="176"/>
      <c r="Q50" s="176"/>
      <c r="R50" s="176"/>
      <c r="S50" s="177"/>
      <c r="T50" s="34"/>
    </row>
    <row r="51" spans="1:20" ht="21.75" customHeight="1">
      <c r="A51" s="65">
        <v>316</v>
      </c>
      <c r="B51" s="193" t="s">
        <v>104</v>
      </c>
      <c r="C51" s="193"/>
      <c r="D51" s="193"/>
      <c r="E51" s="193"/>
      <c r="F51" s="193"/>
      <c r="G51" s="193"/>
      <c r="H51" s="193"/>
      <c r="I51" s="199">
        <f>+CEILING(+IF(I50&gt;0,I50*(I47+I49),I47+I49),0.01)</f>
        <v>0</v>
      </c>
      <c r="J51" s="199"/>
      <c r="K51" s="199"/>
      <c r="L51" s="199"/>
      <c r="M51" s="318"/>
      <c r="N51" s="319"/>
      <c r="O51" s="182"/>
      <c r="P51" s="176"/>
      <c r="Q51" s="176"/>
      <c r="R51" s="176"/>
      <c r="S51" s="177"/>
      <c r="T51" s="34"/>
    </row>
    <row r="52" spans="1:20" ht="21.75" customHeight="1">
      <c r="A52" s="65">
        <v>317</v>
      </c>
      <c r="B52" s="322" t="s">
        <v>105</v>
      </c>
      <c r="C52" s="322"/>
      <c r="D52" s="322"/>
      <c r="E52" s="322"/>
      <c r="F52" s="322"/>
      <c r="G52" s="322"/>
      <c r="H52" s="322"/>
      <c r="I52" s="323">
        <f>+CEILING(I51*I46,1)</f>
        <v>0</v>
      </c>
      <c r="J52" s="323"/>
      <c r="K52" s="323"/>
      <c r="L52" s="323"/>
      <c r="M52" s="325" t="s">
        <v>70</v>
      </c>
      <c r="N52" s="326"/>
      <c r="O52" s="182"/>
      <c r="P52" s="176"/>
      <c r="Q52" s="176"/>
      <c r="R52" s="176"/>
      <c r="S52" s="177"/>
      <c r="T52" s="34"/>
    </row>
    <row r="53" spans="1:20" ht="21.75" customHeight="1">
      <c r="A53" s="65">
        <v>318</v>
      </c>
      <c r="B53" s="193" t="s">
        <v>106</v>
      </c>
      <c r="C53" s="193"/>
      <c r="D53" s="193"/>
      <c r="E53" s="193"/>
      <c r="F53" s="193"/>
      <c r="G53" s="193"/>
      <c r="H53" s="193"/>
      <c r="I53" s="324">
        <v>0</v>
      </c>
      <c r="J53" s="324"/>
      <c r="K53" s="324"/>
      <c r="L53" s="324"/>
      <c r="M53" s="321" t="s">
        <v>68</v>
      </c>
      <c r="N53" s="319"/>
      <c r="O53" s="182"/>
      <c r="P53" s="176"/>
      <c r="Q53" s="176"/>
      <c r="R53" s="176"/>
      <c r="S53" s="177"/>
      <c r="T53" s="34"/>
    </row>
    <row r="54" spans="1:20" ht="21.75" customHeight="1">
      <c r="A54" s="65">
        <v>319</v>
      </c>
      <c r="B54" s="193" t="s">
        <v>107</v>
      </c>
      <c r="C54" s="193"/>
      <c r="D54" s="193"/>
      <c r="E54" s="193"/>
      <c r="F54" s="193"/>
      <c r="G54" s="193"/>
      <c r="H54" s="193"/>
      <c r="I54" s="180">
        <f>+CEILING(2*I53,1)</f>
        <v>0</v>
      </c>
      <c r="J54" s="180"/>
      <c r="K54" s="180"/>
      <c r="L54" s="180"/>
      <c r="M54" s="321" t="s">
        <v>70</v>
      </c>
      <c r="N54" s="319"/>
      <c r="O54" s="182"/>
      <c r="P54" s="176"/>
      <c r="Q54" s="176"/>
      <c r="R54" s="176"/>
      <c r="S54" s="177"/>
      <c r="T54" s="33"/>
    </row>
    <row r="55" spans="1:20" ht="21.75" customHeight="1">
      <c r="A55" s="65">
        <v>320</v>
      </c>
      <c r="B55" s="193" t="s">
        <v>108</v>
      </c>
      <c r="C55" s="193"/>
      <c r="D55" s="193"/>
      <c r="E55" s="193"/>
      <c r="F55" s="193"/>
      <c r="G55" s="193"/>
      <c r="H55" s="193"/>
      <c r="I55" s="320">
        <v>0</v>
      </c>
      <c r="J55" s="320"/>
      <c r="K55" s="320"/>
      <c r="L55" s="320"/>
      <c r="M55" s="318"/>
      <c r="N55" s="319"/>
      <c r="O55" s="182"/>
      <c r="P55" s="176"/>
      <c r="Q55" s="176"/>
      <c r="R55" s="176"/>
      <c r="S55" s="177"/>
      <c r="T55" s="33"/>
    </row>
    <row r="56" spans="1:20" ht="21.75" customHeight="1">
      <c r="A56" s="65">
        <v>321</v>
      </c>
      <c r="B56" s="335" t="s">
        <v>109</v>
      </c>
      <c r="C56" s="335"/>
      <c r="D56" s="335"/>
      <c r="E56" s="335"/>
      <c r="F56" s="335"/>
      <c r="G56" s="335"/>
      <c r="H56" s="335"/>
      <c r="I56" s="336">
        <f>+CEILING(I55*I52,1)</f>
        <v>0</v>
      </c>
      <c r="J56" s="336"/>
      <c r="K56" s="336"/>
      <c r="L56" s="336"/>
      <c r="M56" s="329" t="s">
        <v>70</v>
      </c>
      <c r="N56" s="330"/>
      <c r="O56" s="337"/>
      <c r="P56" s="337"/>
      <c r="Q56" s="337"/>
      <c r="R56" s="337"/>
      <c r="S56" s="338"/>
      <c r="T56" s="36"/>
    </row>
    <row r="57" spans="1:19" ht="21.75" customHeight="1" thickBot="1">
      <c r="A57" s="66">
        <v>322</v>
      </c>
      <c r="B57" s="327" t="s">
        <v>110</v>
      </c>
      <c r="C57" s="327"/>
      <c r="D57" s="327"/>
      <c r="E57" s="327"/>
      <c r="F57" s="327"/>
      <c r="G57" s="327"/>
      <c r="H57" s="327"/>
      <c r="I57" s="328">
        <f>+I52+I54-I56</f>
        <v>0</v>
      </c>
      <c r="J57" s="328"/>
      <c r="K57" s="328"/>
      <c r="L57" s="328"/>
      <c r="M57" s="331" t="s">
        <v>70</v>
      </c>
      <c r="N57" s="332"/>
      <c r="O57" s="186"/>
      <c r="P57" s="186"/>
      <c r="Q57" s="186"/>
      <c r="R57" s="186"/>
      <c r="S57" s="292"/>
    </row>
    <row r="58" spans="1:19" ht="12.75">
      <c r="A58" s="333">
        <v>3</v>
      </c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</row>
    <row r="59" spans="1:1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</sheetData>
  <sheetProtection password="EF65" sheet="1" objects="1" scenarios="1"/>
  <mergeCells count="130">
    <mergeCell ref="A2:M2"/>
    <mergeCell ref="A4:M4"/>
    <mergeCell ref="K15:S15"/>
    <mergeCell ref="K16:S16"/>
    <mergeCell ref="A5:E5"/>
    <mergeCell ref="A6:G8"/>
    <mergeCell ref="H6:S8"/>
    <mergeCell ref="A16:J16"/>
    <mergeCell ref="A13:I13"/>
    <mergeCell ref="J13:S13"/>
    <mergeCell ref="N31:O31"/>
    <mergeCell ref="A28:C28"/>
    <mergeCell ref="A9:M9"/>
    <mergeCell ref="A10:M10"/>
    <mergeCell ref="A11:M11"/>
    <mergeCell ref="A24:F24"/>
    <mergeCell ref="H24:L24"/>
    <mergeCell ref="A25:S25"/>
    <mergeCell ref="N24:S24"/>
    <mergeCell ref="K17:S17"/>
    <mergeCell ref="A42:S42"/>
    <mergeCell ref="A30:S30"/>
    <mergeCell ref="A32:S32"/>
    <mergeCell ref="A34:S34"/>
    <mergeCell ref="A39:S39"/>
    <mergeCell ref="A40:S40"/>
    <mergeCell ref="A36:S36"/>
    <mergeCell ref="A37:J37"/>
    <mergeCell ref="A41:S41"/>
    <mergeCell ref="A38:S38"/>
    <mergeCell ref="L37:N37"/>
    <mergeCell ref="O37:S37"/>
    <mergeCell ref="G5:S5"/>
    <mergeCell ref="A33:B33"/>
    <mergeCell ref="A35:B35"/>
    <mergeCell ref="R29:S29"/>
    <mergeCell ref="R31:S31"/>
    <mergeCell ref="R33:S33"/>
    <mergeCell ref="R35:S35"/>
    <mergeCell ref="N33:O33"/>
    <mergeCell ref="A23:G23"/>
    <mergeCell ref="N23:S23"/>
    <mergeCell ref="N35:O35"/>
    <mergeCell ref="A29:B29"/>
    <mergeCell ref="A31:B31"/>
    <mergeCell ref="A26:S26"/>
    <mergeCell ref="A27:S27"/>
    <mergeCell ref="N28:O28"/>
    <mergeCell ref="R28:S28"/>
    <mergeCell ref="N29:O29"/>
    <mergeCell ref="B18:J18"/>
    <mergeCell ref="A19:J19"/>
    <mergeCell ref="A22:S22"/>
    <mergeCell ref="A21:S21"/>
    <mergeCell ref="K18:S18"/>
    <mergeCell ref="K19:S19"/>
    <mergeCell ref="K20:S20"/>
    <mergeCell ref="A58:S58"/>
    <mergeCell ref="A1:S1"/>
    <mergeCell ref="A3:S3"/>
    <mergeCell ref="N10:S11"/>
    <mergeCell ref="N2:R2"/>
    <mergeCell ref="N4:R4"/>
    <mergeCell ref="B56:H56"/>
    <mergeCell ref="I56:L56"/>
    <mergeCell ref="O56:S56"/>
    <mergeCell ref="B17:J17"/>
    <mergeCell ref="B57:H57"/>
    <mergeCell ref="I57:L57"/>
    <mergeCell ref="O57:S57"/>
    <mergeCell ref="M56:N56"/>
    <mergeCell ref="M57:N57"/>
    <mergeCell ref="B54:H54"/>
    <mergeCell ref="I54:L54"/>
    <mergeCell ref="O54:S54"/>
    <mergeCell ref="B55:H55"/>
    <mergeCell ref="I55:L55"/>
    <mergeCell ref="O55:S55"/>
    <mergeCell ref="M54:N54"/>
    <mergeCell ref="M55:N55"/>
    <mergeCell ref="B52:H52"/>
    <mergeCell ref="I52:L52"/>
    <mergeCell ref="O52:S52"/>
    <mergeCell ref="B53:H53"/>
    <mergeCell ref="I53:L53"/>
    <mergeCell ref="O53:S53"/>
    <mergeCell ref="M52:N52"/>
    <mergeCell ref="M53:N53"/>
    <mergeCell ref="B50:H50"/>
    <mergeCell ref="I50:L50"/>
    <mergeCell ref="O50:S50"/>
    <mergeCell ref="B51:H51"/>
    <mergeCell ref="I51:L51"/>
    <mergeCell ref="O51:S51"/>
    <mergeCell ref="M50:N50"/>
    <mergeCell ref="M51:N51"/>
    <mergeCell ref="B48:H48"/>
    <mergeCell ref="I48:L48"/>
    <mergeCell ref="O48:S48"/>
    <mergeCell ref="B49:H49"/>
    <mergeCell ref="I49:L49"/>
    <mergeCell ref="O49:S49"/>
    <mergeCell ref="M48:N48"/>
    <mergeCell ref="M49:N49"/>
    <mergeCell ref="B46:H46"/>
    <mergeCell ref="I46:L46"/>
    <mergeCell ref="O46:S46"/>
    <mergeCell ref="B47:H47"/>
    <mergeCell ref="I47:L47"/>
    <mergeCell ref="O47:S47"/>
    <mergeCell ref="M46:N46"/>
    <mergeCell ref="M47:N47"/>
    <mergeCell ref="B44:H44"/>
    <mergeCell ref="I44:L44"/>
    <mergeCell ref="O44:S44"/>
    <mergeCell ref="B45:H45"/>
    <mergeCell ref="I45:L45"/>
    <mergeCell ref="O45:S45"/>
    <mergeCell ref="M44:N44"/>
    <mergeCell ref="M45:N45"/>
    <mergeCell ref="B43:H43"/>
    <mergeCell ref="I43:L43"/>
    <mergeCell ref="O43:S43"/>
    <mergeCell ref="P9:S9"/>
    <mergeCell ref="M43:N43"/>
    <mergeCell ref="J12:S12"/>
    <mergeCell ref="A14:I14"/>
    <mergeCell ref="J14:S14"/>
    <mergeCell ref="A15:J15"/>
    <mergeCell ref="B20:J20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Cipro</dc:creator>
  <cp:keywords/>
  <dc:description/>
  <cp:lastModifiedBy>Martin Štěpán</cp:lastModifiedBy>
  <cp:lastPrinted>2008-01-21T20:12:46Z</cp:lastPrinted>
  <dcterms:created xsi:type="dcterms:W3CDTF">2006-12-21T11:09:00Z</dcterms:created>
  <dcterms:modified xsi:type="dcterms:W3CDTF">2008-01-24T09:34:14Z</dcterms:modified>
  <cp:category/>
  <cp:version/>
  <cp:contentType/>
  <cp:contentStatus/>
</cp:coreProperties>
</file>